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\Documents\OWES 2023_2029\Regulamin Funduszu 2024_02_22\"/>
    </mc:Choice>
  </mc:AlternateContent>
  <xr:revisionPtr revIDLastSave="0" documentId="13_ncr:81_{103B8275-B428-41BB-9D76-B8D30BD16C3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armonogram rzeczowo-finansowy" sheetId="1" r:id="rId1"/>
    <sheet name="Plan inwestycyjny i syt. finans" sheetId="2" r:id="rId2"/>
  </sheets>
  <definedNames>
    <definedName name="Z_4C2ABD47_A738_4BE8_A7E5_E7209917B49C_.wvu.Cols" localSheetId="0" hidden="1">'Harmonogram rzeczowo-finansowy'!$W:$XFD</definedName>
    <definedName name="Z_4C2ABD47_A738_4BE8_A7E5_E7209917B49C_.wvu.Cols" localSheetId="1" hidden="1">'Plan inwestycyjny i syt. finans'!$X:$XFD</definedName>
    <definedName name="Z_4C2ABD47_A738_4BE8_A7E5_E7209917B49C_.wvu.Rows" localSheetId="0" hidden="1">'Harmonogram rzeczowo-finansowy'!$148:$1048576,'Harmonogram rzeczowo-finansowy'!$68:$147</definedName>
    <definedName name="Z_4C2ABD47_A738_4BE8_A7E5_E7209917B49C_.wvu.Rows" localSheetId="1" hidden="1">'Plan inwestycyjny i syt. finans'!$136:$1048576,'Plan inwestycyjny i syt. finans'!$129:$135</definedName>
    <definedName name="Z_C07801DF_60BB_4AD1_B4F1_44D4CBCD914A_.wvu.Cols" localSheetId="0" hidden="1">'Harmonogram rzeczowo-finansowy'!$W:$XFD</definedName>
    <definedName name="Z_C07801DF_60BB_4AD1_B4F1_44D4CBCD914A_.wvu.Cols" localSheetId="1" hidden="1">'Plan inwestycyjny i syt. finans'!$X:$XFD</definedName>
    <definedName name="Z_C07801DF_60BB_4AD1_B4F1_44D4CBCD914A_.wvu.Rows" localSheetId="0" hidden="1">'Harmonogram rzeczowo-finansowy'!$148:$1048576,'Harmonogram rzeczowo-finansowy'!$68:$147</definedName>
    <definedName name="Z_C07801DF_60BB_4AD1_B4F1_44D4CBCD914A_.wvu.Rows" localSheetId="1" hidden="1">'Plan inwestycyjny i syt. finans'!$136:$1048576,'Plan inwestycyjny i syt. finans'!$129:$135</definedName>
  </definedNames>
  <calcPr calcId="191029"/>
  <customWorkbookViews>
    <customWorkbookView name="Marek - Widok osobisty" guid="{C07801DF-60BB-4AD1-B4F1-44D4CBCD914A}" mergeInterval="0" personalView="1" maximized="1" xWindow="-9" yWindow="-9" windowWidth="1938" windowHeight="1038" activeSheetId="2"/>
    <customWorkbookView name="Hp01 - Widok osobisty" guid="{4C2ABD47-A738-4BE8-A7E5-E7209917B49C}" mergeInterval="0" personalView="1" maximized="1" xWindow="2391" yWindow="-9" windowWidth="2418" windowHeight="130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2" l="1"/>
  <c r="C113" i="2"/>
  <c r="C93" i="2"/>
  <c r="G12" i="1" l="1"/>
  <c r="F56" i="1" l="1"/>
  <c r="G56" i="1"/>
  <c r="F45" i="1"/>
  <c r="F34" i="1"/>
  <c r="G34" i="1"/>
  <c r="F23" i="1"/>
  <c r="G23" i="1"/>
  <c r="F12" i="1"/>
  <c r="K7" i="1" l="1"/>
  <c r="F59" i="1"/>
  <c r="G45" i="1"/>
  <c r="N7" i="1" s="1"/>
  <c r="I56" i="1"/>
  <c r="D22" i="2" s="1"/>
  <c r="J56" i="1"/>
  <c r="E22" i="2" s="1"/>
  <c r="K56" i="1"/>
  <c r="F22" i="2" s="1"/>
  <c r="L56" i="1"/>
  <c r="G22" i="2" s="1"/>
  <c r="M56" i="1"/>
  <c r="N56" i="1"/>
  <c r="I22" i="2" s="1"/>
  <c r="O56" i="1"/>
  <c r="J22" i="2" s="1"/>
  <c r="P56" i="1"/>
  <c r="K22" i="2" s="1"/>
  <c r="Q56" i="1"/>
  <c r="L22" i="2" s="1"/>
  <c r="R56" i="1"/>
  <c r="M22" i="2" s="1"/>
  <c r="S56" i="1"/>
  <c r="N22" i="2" s="1"/>
  <c r="H56" i="1"/>
  <c r="C22" i="2" s="1"/>
  <c r="N45" i="1"/>
  <c r="I21" i="2" s="1"/>
  <c r="I45" i="1"/>
  <c r="J45" i="1"/>
  <c r="E21" i="2" s="1"/>
  <c r="K45" i="1"/>
  <c r="F21" i="2" s="1"/>
  <c r="L45" i="1"/>
  <c r="G21" i="2" s="1"/>
  <c r="M45" i="1"/>
  <c r="O45" i="1"/>
  <c r="J21" i="2" s="1"/>
  <c r="P45" i="1"/>
  <c r="Q45" i="1"/>
  <c r="R45" i="1"/>
  <c r="M21" i="2" s="1"/>
  <c r="S45" i="1"/>
  <c r="N21" i="2" s="1"/>
  <c r="H45" i="1"/>
  <c r="C21" i="2" s="1"/>
  <c r="I34" i="1"/>
  <c r="D20" i="2" s="1"/>
  <c r="J34" i="1"/>
  <c r="E20" i="2" s="1"/>
  <c r="K34" i="1"/>
  <c r="F20" i="2" s="1"/>
  <c r="L34" i="1"/>
  <c r="M34" i="1"/>
  <c r="H20" i="2" s="1"/>
  <c r="N34" i="1"/>
  <c r="I20" i="2" s="1"/>
  <c r="O34" i="1"/>
  <c r="J20" i="2" s="1"/>
  <c r="P34" i="1"/>
  <c r="K20" i="2" s="1"/>
  <c r="Q34" i="1"/>
  <c r="L20" i="2" s="1"/>
  <c r="R34" i="1"/>
  <c r="M20" i="2" s="1"/>
  <c r="S34" i="1"/>
  <c r="N20" i="2" s="1"/>
  <c r="H34" i="1"/>
  <c r="N23" i="1"/>
  <c r="I19" i="2" s="1"/>
  <c r="I23" i="1"/>
  <c r="D19" i="2" s="1"/>
  <c r="J23" i="1"/>
  <c r="K23" i="1"/>
  <c r="F19" i="2" s="1"/>
  <c r="L23" i="1"/>
  <c r="G19" i="2" s="1"/>
  <c r="M23" i="1"/>
  <c r="H19" i="2" s="1"/>
  <c r="O23" i="1"/>
  <c r="J19" i="2" s="1"/>
  <c r="P23" i="1"/>
  <c r="K19" i="2" s="1"/>
  <c r="Q23" i="1"/>
  <c r="L19" i="2" s="1"/>
  <c r="R23" i="1"/>
  <c r="M19" i="2" s="1"/>
  <c r="S23" i="1"/>
  <c r="N19" i="2" s="1"/>
  <c r="H23" i="1"/>
  <c r="L12" i="1"/>
  <c r="J12" i="1"/>
  <c r="E18" i="2" s="1"/>
  <c r="I12" i="1"/>
  <c r="D18" i="2" s="1"/>
  <c r="K12" i="1"/>
  <c r="M12" i="1"/>
  <c r="H18" i="2" s="1"/>
  <c r="N12" i="1"/>
  <c r="I18" i="2" s="1"/>
  <c r="O12" i="1"/>
  <c r="J18" i="2" s="1"/>
  <c r="P12" i="1"/>
  <c r="K18" i="2" s="1"/>
  <c r="Q12" i="1"/>
  <c r="L18" i="2" s="1"/>
  <c r="R12" i="1"/>
  <c r="M18" i="2" s="1"/>
  <c r="S12" i="1"/>
  <c r="N18" i="2" s="1"/>
  <c r="H12" i="1"/>
  <c r="E58" i="1"/>
  <c r="E57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G59" i="1" l="1"/>
  <c r="E56" i="1"/>
  <c r="C19" i="2"/>
  <c r="T24" i="1"/>
  <c r="T23" i="1" s="1"/>
  <c r="H22" i="2"/>
  <c r="T57" i="1"/>
  <c r="T56" i="1" s="1"/>
  <c r="H21" i="2"/>
  <c r="T46" i="1"/>
  <c r="T45" i="1" s="1"/>
  <c r="G20" i="2"/>
  <c r="T35" i="1"/>
  <c r="T34" i="1" s="1"/>
  <c r="L59" i="1"/>
  <c r="F18" i="2"/>
  <c r="F107" i="2" s="1"/>
  <c r="F111" i="2" s="1"/>
  <c r="T13" i="1"/>
  <c r="T12" i="1" s="1"/>
  <c r="E12" i="1"/>
  <c r="C18" i="2"/>
  <c r="H59" i="1"/>
  <c r="J59" i="1"/>
  <c r="I59" i="1"/>
  <c r="Q59" i="1"/>
  <c r="R59" i="1"/>
  <c r="P59" i="1"/>
  <c r="O59" i="1"/>
  <c r="S59" i="1"/>
  <c r="N59" i="1"/>
  <c r="L21" i="2"/>
  <c r="D21" i="2"/>
  <c r="D107" i="2" s="1"/>
  <c r="D111" i="2" s="1"/>
  <c r="K59" i="1"/>
  <c r="K21" i="2"/>
  <c r="E19" i="2"/>
  <c r="E107" i="2" s="1"/>
  <c r="E111" i="2" s="1"/>
  <c r="M59" i="1"/>
  <c r="G18" i="2"/>
  <c r="E34" i="1"/>
  <c r="E23" i="1"/>
  <c r="E45" i="1"/>
  <c r="O51" i="2"/>
  <c r="O108" i="2" s="1"/>
  <c r="C107" i="2" l="1"/>
  <c r="C111" i="2" s="1"/>
  <c r="Q7" i="1"/>
  <c r="E59" i="1"/>
  <c r="C51" i="2"/>
  <c r="C108" i="2" s="1"/>
  <c r="Q14" i="2"/>
  <c r="S14" i="2" l="1"/>
  <c r="R9" i="2"/>
  <c r="S16" i="2" s="1"/>
  <c r="O88" i="2"/>
  <c r="N88" i="2"/>
  <c r="M88" i="2"/>
  <c r="L88" i="2"/>
  <c r="K88" i="2"/>
  <c r="J88" i="2"/>
  <c r="I88" i="2"/>
  <c r="C88" i="2"/>
  <c r="S9" i="2" l="1"/>
  <c r="D51" i="2"/>
  <c r="D108" i="2" s="1"/>
  <c r="E51" i="2"/>
  <c r="E108" i="2" s="1"/>
  <c r="F51" i="2"/>
  <c r="F108" i="2" s="1"/>
  <c r="G51" i="2"/>
  <c r="G108" i="2" s="1"/>
  <c r="H51" i="2"/>
  <c r="H108" i="2" s="1"/>
  <c r="I51" i="2"/>
  <c r="I108" i="2" s="1"/>
  <c r="J51" i="2"/>
  <c r="J108" i="2" s="1"/>
  <c r="K51" i="2"/>
  <c r="K108" i="2" s="1"/>
  <c r="L51" i="2"/>
  <c r="L108" i="2" s="1"/>
  <c r="M51" i="2"/>
  <c r="M108" i="2" s="1"/>
  <c r="N51" i="2"/>
  <c r="N108" i="2" s="1"/>
  <c r="P51" i="2"/>
  <c r="P108" i="2" s="1"/>
  <c r="Q51" i="2"/>
  <c r="Q108" i="2" s="1"/>
  <c r="R51" i="2"/>
  <c r="R108" i="2" s="1"/>
  <c r="B88" i="2"/>
  <c r="D88" i="2"/>
  <c r="E88" i="2"/>
  <c r="F88" i="2"/>
  <c r="G88" i="2"/>
  <c r="H88" i="2"/>
  <c r="P88" i="2"/>
  <c r="Q88" i="2"/>
  <c r="R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B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105" i="2"/>
  <c r="S106" i="2"/>
  <c r="G107" i="2"/>
  <c r="G111" i="2" s="1"/>
  <c r="H107" i="2"/>
  <c r="H111" i="2" s="1"/>
  <c r="I107" i="2"/>
  <c r="I111" i="2" s="1"/>
  <c r="J107" i="2"/>
  <c r="J111" i="2" s="1"/>
  <c r="K107" i="2"/>
  <c r="K111" i="2" s="1"/>
  <c r="L107" i="2"/>
  <c r="L111" i="2" s="1"/>
  <c r="M107" i="2"/>
  <c r="M111" i="2" s="1"/>
  <c r="N107" i="2"/>
  <c r="N111" i="2" s="1"/>
  <c r="O107" i="2"/>
  <c r="O111" i="2" s="1"/>
  <c r="P107" i="2"/>
  <c r="P111" i="2" s="1"/>
  <c r="Q107" i="2"/>
  <c r="Q111" i="2" s="1"/>
  <c r="R107" i="2"/>
  <c r="R111" i="2" s="1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Q100" i="2" l="1"/>
  <c r="Q104" i="2" s="1"/>
  <c r="I100" i="2"/>
  <c r="I104" i="2" s="1"/>
  <c r="I112" i="2" s="1"/>
  <c r="K100" i="2"/>
  <c r="K104" i="2" s="1"/>
  <c r="K112" i="2" s="1"/>
  <c r="N100" i="2"/>
  <c r="N104" i="2" s="1"/>
  <c r="N112" i="2" s="1"/>
  <c r="M100" i="2"/>
  <c r="M104" i="2" s="1"/>
  <c r="M112" i="2" s="1"/>
  <c r="C100" i="2"/>
  <c r="C104" i="2" s="1"/>
  <c r="E100" i="2"/>
  <c r="E104" i="2" s="1"/>
  <c r="S97" i="2"/>
  <c r="S93" i="2"/>
  <c r="J100" i="2"/>
  <c r="J104" i="2" s="1"/>
  <c r="J112" i="2" s="1"/>
  <c r="O100" i="2"/>
  <c r="O104" i="2" s="1"/>
  <c r="O112" i="2" s="1"/>
  <c r="G100" i="2"/>
  <c r="G104" i="2" s="1"/>
  <c r="G112" i="2" s="1"/>
  <c r="S89" i="2"/>
  <c r="L100" i="2"/>
  <c r="L104" i="2" s="1"/>
  <c r="L112" i="2" s="1"/>
  <c r="S96" i="2"/>
  <c r="S92" i="2"/>
  <c r="S88" i="2"/>
  <c r="S100" i="2" s="1"/>
  <c r="H100" i="2"/>
  <c r="H104" i="2" s="1"/>
  <c r="H112" i="2" s="1"/>
  <c r="D100" i="2"/>
  <c r="D104" i="2" s="1"/>
  <c r="D112" i="2" s="1"/>
  <c r="S99" i="2"/>
  <c r="S95" i="2"/>
  <c r="S91" i="2"/>
  <c r="S98" i="2"/>
  <c r="S94" i="2"/>
  <c r="S90" i="2"/>
  <c r="R100" i="2"/>
  <c r="R104" i="2" s="1"/>
  <c r="R112" i="2" s="1"/>
  <c r="F100" i="2"/>
  <c r="F104" i="2" s="1"/>
  <c r="F112" i="2" s="1"/>
  <c r="S109" i="2"/>
  <c r="S107" i="2"/>
  <c r="S108" i="2"/>
  <c r="S110" i="2"/>
  <c r="E112" i="2"/>
  <c r="S111" i="2"/>
  <c r="P100" i="2"/>
  <c r="P104" i="2" s="1"/>
  <c r="Q112" i="2" l="1"/>
  <c r="C112" i="2"/>
  <c r="E113" i="2"/>
  <c r="F113" i="2" s="1"/>
  <c r="G113" i="2" s="1"/>
  <c r="H113" i="2" s="1"/>
  <c r="I113" i="2" s="1"/>
  <c r="J113" i="2" s="1"/>
  <c r="K113" i="2" s="1"/>
  <c r="L113" i="2" s="1"/>
  <c r="M113" i="2" s="1"/>
  <c r="N113" i="2" s="1"/>
  <c r="O113" i="2" s="1"/>
  <c r="P113" i="2" s="1"/>
  <c r="Q113" i="2" s="1"/>
  <c r="R113" i="2" s="1"/>
  <c r="P112" i="2"/>
  <c r="S104" i="2"/>
  <c r="S113" i="2" s="1"/>
  <c r="S112" i="2" l="1"/>
</calcChain>
</file>

<file path=xl/sharedStrings.xml><?xml version="1.0" encoding="utf-8"?>
<sst xmlns="http://schemas.openxmlformats.org/spreadsheetml/2006/main" count="253" uniqueCount="174">
  <si>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</si>
  <si>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</si>
  <si>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</si>
  <si>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</si>
  <si>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</si>
  <si>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</si>
  <si>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</si>
  <si>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</si>
  <si>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</si>
  <si>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</si>
  <si>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</si>
  <si>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</si>
  <si>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</si>
  <si>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</si>
  <si>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</si>
  <si>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</si>
  <si>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</si>
  <si>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</si>
  <si>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</si>
  <si>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</si>
  <si>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</si>
  <si>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</si>
  <si>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 sposób przedsiębiorstwo utrzyma płynność finansową w przypadku odroczonych terminów płatności?</t>
  </si>
  <si>
    <t>Środki z dotacji inwestycyjnej</t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</si>
  <si>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</si>
  <si>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</si>
  <si>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</si>
  <si>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</si>
  <si>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</si>
  <si>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</si>
  <si>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</si>
  <si>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</si>
  <si>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</si>
  <si>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</si>
  <si>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</si>
  <si>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</si>
  <si>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</si>
  <si>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</si>
  <si>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</si>
  <si>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</si>
  <si>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</si>
  <si>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</si>
  <si>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</si>
  <si>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Zakup paliwa</t>
  </si>
  <si>
    <t>Pozwolenia i koncesje</t>
  </si>
  <si>
    <t>Pozostałe koszty - jakie?</t>
  </si>
  <si>
    <t>Odsetki od kredytów i pożyczek</t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</si>
  <si>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</si>
  <si>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</si>
  <si>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</si>
  <si>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</si>
  <si>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</si>
  <si>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</si>
  <si>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</si>
  <si>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</si>
  <si>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</si>
  <si>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</si>
  <si>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</si>
  <si>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</si>
  <si>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</si>
  <si>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</si>
  <si>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</si>
  <si>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</si>
  <si>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</si>
  <si>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</si>
  <si>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>H.5</t>
  </si>
  <si>
    <t>H.6</t>
  </si>
  <si>
    <t>H.7</t>
  </si>
  <si>
    <t xml:space="preserve">Data oraz czytelne podpisy osób uprawnionych do reprezentacji: 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</si>
  <si>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</si>
  <si>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</si>
  <si>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</si>
  <si>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</si>
  <si>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</si>
  <si>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</si>
  <si>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</si>
  <si>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</si>
  <si>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</si>
  <si>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</si>
  <si>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</si>
  <si>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</si>
  <si>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</si>
  <si>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</si>
  <si>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</si>
  <si>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</si>
  <si>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</si>
  <si>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</si>
  <si>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</si>
  <si>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</si>
  <si>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</si>
  <si>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</si>
  <si>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</si>
  <si>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</si>
  <si>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</si>
  <si>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</si>
  <si>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</si>
  <si>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</si>
  <si>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</si>
  <si>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</si>
  <si>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</si>
  <si>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</si>
  <si>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</si>
  <si>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</si>
  <si>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</si>
  <si>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</si>
  <si>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</si>
  <si>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</si>
  <si>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</si>
  <si>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</si>
  <si>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</si>
  <si>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</si>
  <si>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</si>
  <si>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</si>
  <si>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</si>
  <si>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</si>
  <si>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</si>
  <si>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</si>
  <si>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</si>
  <si>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</si>
  <si>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</si>
  <si>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</si>
  <si>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</si>
  <si>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</si>
  <si>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</si>
  <si>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</si>
  <si>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</si>
  <si>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</si>
  <si>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</si>
  <si>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t>Rodzaj wydatku</t>
  </si>
  <si>
    <t>Koszt jednostkowy</t>
  </si>
  <si>
    <t xml:space="preserve">Koszt całkowity </t>
  </si>
  <si>
    <t xml:space="preserve">Razem wydatki </t>
  </si>
  <si>
    <t xml:space="preserve">Środki obrotowe i środki produkcji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</si>
  <si>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</si>
  <si>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</si>
  <si>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</si>
  <si>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</si>
  <si>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</si>
  <si>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</si>
  <si>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>w przypadku utrzymania miejsca prcy minimum na 3/4 etatu</t>
  </si>
  <si>
    <r>
      <t>Prognoza kosztów/wydatków</t>
    </r>
    <r>
      <rPr>
        <b/>
        <vertAlign val="superscript"/>
        <sz val="10"/>
        <color rgb="FF000000"/>
        <rFont val="Tahoma"/>
        <family val="2"/>
        <charset val="238"/>
      </rPr>
      <t>1</t>
    </r>
    <r>
      <rPr>
        <b/>
        <sz val="10"/>
        <color rgb="FF000000"/>
        <rFont val="Tahoma"/>
        <family val="2"/>
        <charset val="238"/>
      </rPr>
      <t xml:space="preserve"> </t>
    </r>
  </si>
  <si>
    <r>
      <t xml:space="preserve">Dostosowania lub adaptacji 
(prace remontowo-wykończeniowe budynków i pomieszczeń)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</si>
  <si>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</si>
  <si>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>Amortyzacja</t>
    </r>
    <r>
      <rPr>
        <vertAlign val="superscript"/>
        <sz val="10"/>
        <color theme="1"/>
        <rFont val="Tahoma"/>
        <family val="2"/>
        <charset val="238"/>
      </rPr>
      <t>2</t>
    </r>
  </si>
  <si>
    <r>
      <t>Uzasadnienie zakupów aktywów trwałych</t>
    </r>
    <r>
      <rPr>
        <i/>
        <sz val="10"/>
        <rFont val="Tahoma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</si>
  <si>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Tahoma"/>
        <family val="2"/>
        <charset val="238"/>
      </rPr>
      <t xml:space="preserve">(jeżeli wymagane) </t>
    </r>
  </si>
  <si>
    <r>
      <t>Wydatki ze stawki jednostkowej na utworzenie miejsca pracy</t>
    </r>
    <r>
      <rPr>
        <vertAlign val="superscript"/>
        <sz val="10"/>
        <rFont val="Tahoma"/>
        <family val="2"/>
        <charset val="238"/>
      </rPr>
      <t>1</t>
    </r>
  </si>
  <si>
    <r>
      <t>Środki ze stawki jednostkowej na utworzenie miejsca pracy</t>
    </r>
    <r>
      <rPr>
        <vertAlign val="superscript"/>
        <sz val="10"/>
        <rFont val="Tahoma"/>
        <family val="2"/>
        <charset val="238"/>
      </rPr>
      <t>3</t>
    </r>
  </si>
  <si>
    <r>
      <t xml:space="preserve">Środki ze stawki jednostkowej na utrzymanie miejsca pracy </t>
    </r>
    <r>
      <rPr>
        <vertAlign val="superscript"/>
        <sz val="10"/>
        <rFont val="Tahoma"/>
        <family val="2"/>
        <charset val="238"/>
      </rPr>
      <t>3</t>
    </r>
  </si>
  <si>
    <r>
      <t>Wydatki nie będące kosztem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</si>
  <si>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</si>
  <si>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</si>
  <si>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Dotacje stanowią przychód zwolniony z podatku (art. 17 ust. 1 pkt 47, 52, 53 ustawy o podatku dochodowym od osób prawnych).</t>
    </r>
  </si>
  <si>
    <t>Plan inwestycyjny oraz sytuacja ekonomiczno-finansowa</t>
  </si>
  <si>
    <t xml:space="preserve">w przypadku utrzymania miejsca prcy na 1 etat </t>
  </si>
  <si>
    <t xml:space="preserve">w przypadku utrzymania miejsca prcy minimum na 1/2 etatu </t>
  </si>
  <si>
    <r>
      <t xml:space="preserve">Składniki majątku trwałgo, instalacji i uruchomienia oraz ubezpieczenia i ochrony  w okresie 12 m-cy finansowania miejsca pracy 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</si>
  <si>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Wyposażenie miejsca pracy wraz z kosztami dostawy, instalacji i uruchomienia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</si>
  <si>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r>
      <t xml:space="preserve">Wartości niematerialne i prawne, opłaty związane z uruchomieniem leasingu oraz kredytu inwestycyjnego
</t>
    </r>
    <r>
      <rPr>
        <i/>
        <sz val="10"/>
        <rFont val="Tahoma"/>
        <family val="2"/>
        <charset val="238"/>
      </rPr>
      <t xml:space="preserve">(ze stawki jednostkowej na utworzenie miejsca pracy) </t>
    </r>
  </si>
  <si>
    <t>Opłaty związane z rejestracją/zmianą wpisu PS w KRS lub innej ewidencji</t>
  </si>
  <si>
    <t>Czynsz lub wynajem</t>
  </si>
  <si>
    <t>Koszt mediów: energia elektryczna, gaz, woda, co.</t>
  </si>
  <si>
    <t>Koszt wywozu śmieci i nieczystości stałych</t>
  </si>
  <si>
    <t>Eksploatacja maszyn i środków transportu</t>
  </si>
  <si>
    <r>
      <t>Opis lokalu, w którym planowane są wydatki na prace remontowe i budowlane oraz uzasadnienie konieczności przeprowadzenia tych prac</t>
    </r>
    <r>
      <rPr>
        <sz val="10"/>
        <color theme="1"/>
        <rFont val="Tahoma"/>
        <family val="2"/>
        <charset val="238"/>
      </rPr>
      <t xml:space="preserve"> </t>
    </r>
    <r>
      <rPr>
        <i/>
        <sz val="10"/>
        <color theme="1"/>
        <rFont val="Tahoma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prac)</t>
    </r>
  </si>
  <si>
    <t>W jakim terminie kontrahenci będą płacić za produkty/usługi? Czy PS będzie w stanie na bieżąco regulować swoje zobowiązania?</t>
  </si>
  <si>
    <t xml:space="preserve">W jakim sposób kontrahenci będą płacić za produkty/usługi? </t>
  </si>
  <si>
    <t>Załącznik nr 2a do Regulaminu Funduszu Przedsiębiorczości Społecznej</t>
  </si>
  <si>
    <t>Załącznik nr 2a do Regulaminu Fudnuszu Przedsiębiorczości Społecznej</t>
  </si>
  <si>
    <t xml:space="preserve"> H. SYTUACJA EKONOMICZNO-FINANSOWA</t>
  </si>
  <si>
    <t>HARMONOGRAM RZECZOWO-FINANSOWY</t>
  </si>
  <si>
    <t xml:space="preserve">Składniki majątku trwałgo, instalacji i uruchomienia oraz ubezpieczenia i ochrony w okresie 12 m-cy finansowania miejsca pracy 
(ze stawki jednostkowej na utworzenie miejsca pracy) </t>
  </si>
  <si>
    <t xml:space="preserve">Dostosowanie lub adaptacja 
(prace remontowo-wykończeniowe budynków i pomieszczeń)
(ze stawki jednostkowej na utworzenie miejsca pracy) </t>
  </si>
  <si>
    <t>Liczba osób przewidzianych do zatrudnienia w PS, spełniających kryteria Regulaminu Funduszu Przedsiębiorczości Społecznej w ramach Projektu pn. "Ośrodek Wsparcia Ekonomii Społecznej w Ełku, nr FEWM.09.02-IZ.00-0003/23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</si>
</sst>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name val="Tahoma"/>
      <family val="2"/>
      <charset val="238"/>
    </font>
    <font>
      <b/>
      <vertAlign val="superscript"/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vertAlign val="superscript"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4" borderId="0" xfId="0" applyNumberFormat="1" applyFont="1" applyFill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3" borderId="8" xfId="0" applyFont="1" applyFill="1" applyBorder="1"/>
    <xf numFmtId="0" fontId="3" fillId="0" borderId="8" xfId="0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2" fontId="3" fillId="0" borderId="11" xfId="0" applyNumberFormat="1" applyFont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 wrapText="1"/>
    </xf>
    <xf numFmtId="0" fontId="8" fillId="0" borderId="0" xfId="0" applyFont="1"/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2" fontId="3" fillId="0" borderId="8" xfId="0" applyNumberFormat="1" applyFont="1" applyBorder="1"/>
    <xf numFmtId="2" fontId="10" fillId="3" borderId="8" xfId="0" applyNumberFormat="1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vertical="center"/>
    </xf>
    <xf numFmtId="2" fontId="3" fillId="4" borderId="8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2" fontId="3" fillId="2" borderId="8" xfId="0" applyNumberFormat="1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wrapText="1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9" fontId="10" fillId="2" borderId="8" xfId="1" applyFont="1" applyFill="1" applyBorder="1" applyProtection="1"/>
    <xf numFmtId="9" fontId="3" fillId="0" borderId="0" xfId="0" applyNumberFormat="1" applyFont="1"/>
    <xf numFmtId="9" fontId="10" fillId="2" borderId="8" xfId="0" applyNumberFormat="1" applyFont="1" applyFill="1" applyBorder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/>
    <xf numFmtId="0" fontId="10" fillId="2" borderId="8" xfId="0" applyFont="1" applyFill="1" applyBorder="1" applyAlignment="1">
      <alignment wrapText="1"/>
    </xf>
    <xf numFmtId="2" fontId="3" fillId="0" borderId="0" xfId="0" applyNumberFormat="1" applyFont="1"/>
    <xf numFmtId="0" fontId="10" fillId="3" borderId="8" xfId="0" applyFont="1" applyFill="1" applyBorder="1" applyAlignment="1">
      <alignment wrapText="1"/>
    </xf>
    <xf numFmtId="44" fontId="3" fillId="0" borderId="0" xfId="0" applyNumberFormat="1" applyFont="1"/>
    <xf numFmtId="0" fontId="2" fillId="3" borderId="8" xfId="0" applyFont="1" applyFill="1" applyBorder="1" applyAlignment="1">
      <alignment wrapText="1"/>
    </xf>
    <xf numFmtId="2" fontId="2" fillId="2" borderId="8" xfId="0" applyNumberFormat="1" applyFont="1" applyFill="1" applyBorder="1"/>
    <xf numFmtId="0" fontId="3" fillId="0" borderId="9" xfId="0" applyFont="1" applyBorder="1" applyAlignment="1">
      <alignment wrapText="1"/>
    </xf>
    <xf numFmtId="0" fontId="4" fillId="0" borderId="6" xfId="0" applyFont="1" applyBorder="1"/>
    <xf numFmtId="0" fontId="4" fillId="0" borderId="12" xfId="0" applyFont="1" applyBorder="1"/>
    <xf numFmtId="0" fontId="3" fillId="0" borderId="6" xfId="0" applyFont="1" applyBorder="1"/>
    <xf numFmtId="0" fontId="2" fillId="2" borderId="8" xfId="0" applyFont="1" applyFill="1" applyBorder="1" applyAlignment="1" applyProtection="1">
      <alignment vertical="center" wrapText="1"/>
      <protection locked="0"/>
    </xf>
    <xf numFmtId="0" fontId="3" fillId="4" borderId="0" xfId="0" applyFont="1" applyFill="1"/>
    <xf numFmtId="0" fontId="3" fillId="4" borderId="0" xfId="0" applyFont="1" applyFill="1" applyAlignment="1">
      <alignment horizontal="left" wrapText="1"/>
    </xf>
    <xf numFmtId="0" fontId="15" fillId="4" borderId="6" xfId="0" applyFont="1" applyFill="1" applyBorder="1"/>
    <xf numFmtId="0" fontId="13" fillId="6" borderId="8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9" fontId="15" fillId="4" borderId="0" xfId="0" applyNumberFormat="1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10" fillId="4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3" fillId="3" borderId="8" xfId="0" applyNumberFormat="1" applyFont="1" applyFill="1" applyBorder="1" applyAlignment="1">
      <alignment horizontal="right" vertical="center" wrapText="1"/>
    </xf>
    <xf numFmtId="2" fontId="3" fillId="3" borderId="8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wrapText="1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3" borderId="16" xfId="0" applyNumberFormat="1" applyFont="1" applyFill="1" applyBorder="1" applyAlignment="1">
      <alignment horizontal="right" vertical="center" wrapText="1"/>
    </xf>
    <xf numFmtId="4" fontId="10" fillId="4" borderId="8" xfId="0" applyNumberFormat="1" applyFont="1" applyFill="1" applyBorder="1" applyAlignment="1">
      <alignment horizontal="right" vertical="center" wrapText="1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2" fontId="3" fillId="0" borderId="11" xfId="0" applyNumberFormat="1" applyFont="1" applyBorder="1" applyAlignment="1" applyProtection="1">
      <alignment horizontal="right"/>
      <protection locked="0"/>
    </xf>
    <xf numFmtId="2" fontId="2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" fontId="13" fillId="3" borderId="16" xfId="0" applyNumberFormat="1" applyFont="1" applyFill="1" applyBorder="1" applyAlignment="1">
      <alignment horizontal="right" vertical="center" wrapText="1"/>
    </xf>
    <xf numFmtId="2" fontId="10" fillId="3" borderId="8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4" fontId="10" fillId="3" borderId="0" xfId="0" applyNumberFormat="1" applyFont="1" applyFill="1" applyAlignment="1">
      <alignment horizontal="righ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Alignment="1">
      <alignment horizontal="left" vertical="center"/>
    </xf>
    <xf numFmtId="2" fontId="10" fillId="3" borderId="11" xfId="0" applyNumberFormat="1" applyFont="1" applyFill="1" applyBorder="1" applyAlignment="1">
      <alignment horizontal="righ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4" fontId="10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9" fillId="0" borderId="0" xfId="0" applyFont="1"/>
    <xf numFmtId="4" fontId="10" fillId="3" borderId="9" xfId="0" applyNumberFormat="1" applyFont="1" applyFill="1" applyBorder="1" applyAlignment="1">
      <alignment horizontal="right" vertical="center" wrapText="1"/>
    </xf>
    <xf numFmtId="4" fontId="13" fillId="5" borderId="9" xfId="0" applyNumberFormat="1" applyFont="1" applyFill="1" applyBorder="1" applyAlignment="1">
      <alignment vertical="center" wrapText="1"/>
    </xf>
    <xf numFmtId="2" fontId="13" fillId="5" borderId="11" xfId="0" applyNumberFormat="1" applyFont="1" applyFill="1" applyBorder="1" applyAlignment="1">
      <alignment horizontal="right" vertical="center" wrapText="1"/>
    </xf>
    <xf numFmtId="0" fontId="21" fillId="0" borderId="14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1" fillId="5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4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2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" fontId="15" fillId="3" borderId="9" xfId="0" applyNumberFormat="1" applyFont="1" applyFill="1" applyBorder="1" applyAlignment="1">
      <alignment horizontal="center" vertical="center" wrapText="1"/>
    </xf>
    <xf numFmtId="4" fontId="15" fillId="3" borderId="6" xfId="0" applyNumberFormat="1" applyFont="1" applyFill="1" applyBorder="1" applyAlignment="1">
      <alignment horizontal="center" vertical="center" wrapText="1"/>
    </xf>
    <xf numFmtId="4" fontId="15" fillId="3" borderId="7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9" fontId="15" fillId="3" borderId="8" xfId="0" applyNumberFormat="1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11" fillId="5" borderId="13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6" xfId="0" applyFont="1" applyFill="1" applyBorder="1" applyAlignment="1" applyProtection="1">
      <alignment horizontal="left" wrapText="1"/>
      <protection locked="0"/>
    </xf>
    <xf numFmtId="0" fontId="3" fillId="4" borderId="12" xfId="0" applyFont="1" applyFill="1" applyBorder="1" applyAlignment="1" applyProtection="1">
      <alignment horizontal="left" wrapText="1"/>
      <protection locked="0"/>
    </xf>
    <xf numFmtId="0" fontId="3" fillId="4" borderId="7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/>
    <xf numFmtId="0" fontId="15" fillId="0" borderId="6" xfId="0" applyFont="1" applyBorder="1"/>
    <xf numFmtId="0" fontId="15" fillId="0" borderId="12" xfId="0" applyFont="1" applyBorder="1"/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3" fillId="3" borderId="8" xfId="0" applyNumberFormat="1" applyFont="1" applyFill="1" applyBorder="1"/>
    <xf numFmtId="0" fontId="4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E9E651D-90F6-4BFE-A7FB-BCA845051EC7}" diskRevisions="1" revisionId="20" version="6">
  <header guid="{4E9E651D-90F6-4BFE-A7FB-BCA845051EC7}" dateTime="2024-03-27T10:49:21" maxSheetId="3" userName="Marek" r:id="rId6" minRId="1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2">
    <oc r="C113">
      <f>(C104+CC110105+C106+C109+C110)-((C111+C108)-C50)</f>
    </oc>
    <nc r="C113">
      <f>(C104+C105+C106+C109+C110)-((C111+C108)-C50)</f>
    </nc>
  </rcc>
  <rdn rId="0" localSheetId="1" customView="1" name="Z_C07801DF_60BB_4AD1_B4F1_44D4CBCD914A_.wvu.Rows" hidden="1" oldHidden="1">
    <formula>'Harmonogram rzeczowo-finansowy'!$148:$1048576,'Harmonogram rzeczowo-finansowy'!$68:$147</formula>
  </rdn>
  <rdn rId="0" localSheetId="1" customView="1" name="Z_C07801DF_60BB_4AD1_B4F1_44D4CBCD914A_.wvu.Cols" hidden="1" oldHidden="1">
    <formula>'Harmonogram rzeczowo-finansowy'!$W:$XFD</formula>
  </rdn>
  <rdn rId="0" localSheetId="2" customView="1" name="Z_C07801DF_60BB_4AD1_B4F1_44D4CBCD914A_.wvu.Rows" hidden="1" oldHidden="1">
    <formula>'Plan inwestycyjny i syt. finans'!$136:$1048576,'Plan inwestycyjny i syt. finans'!$129:$135</formula>
  </rdn>
  <rdn rId="0" localSheetId="2" customView="1" name="Z_C07801DF_60BB_4AD1_B4F1_44D4CBCD914A_.wvu.Cols" hidden="1" oldHidden="1">
    <formula>'Plan inwestycyjny i syt. finans'!$X:$XFD</formula>
  </rdn>
  <rcv guid="{C07801DF-60BB-4AD1-B4F1-44D4CBCD914A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7"/>
  <sheetViews>
    <sheetView showGridLines="0" zoomScale="80" zoomScaleNormal="80" workbookViewId="0">
      <selection activeCell="B2" sqref="B2"/>
    </sheetView>
  </sheetViews>
  <sheetFormatPr defaultColWidth="0" defaultRowHeight="13.2" zeroHeight="1" x14ac:dyDescent="0.25"/>
  <cols>
    <col min="1" max="1" width="6" style="57" customWidth="1"/>
    <col min="2" max="2" width="61.33203125" style="57" customWidth="1"/>
    <col min="3" max="3" width="9" style="57" customWidth="1"/>
    <col min="4" max="7" width="10.6640625" style="57" customWidth="1"/>
    <col min="8" max="19" width="7.6640625" style="57" customWidth="1"/>
    <col min="20" max="20" width="12.44140625" style="57" customWidth="1"/>
    <col min="21" max="21" width="10.6640625" style="57" customWidth="1"/>
    <col min="22" max="22" width="7.6640625" style="57" customWidth="1"/>
    <col min="23" max="23" width="7.6640625" style="57" hidden="1" customWidth="1"/>
    <col min="24" max="24" width="10.33203125" style="57" hidden="1" customWidth="1"/>
    <col min="25" max="27" width="7.6640625" style="57" hidden="1" customWidth="1"/>
    <col min="28" max="16384" width="9" style="57" hidden="1"/>
  </cols>
  <sheetData>
    <row r="1" spans="1:27" ht="22.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140" t="s">
        <v>167</v>
      </c>
      <c r="L1" s="140"/>
      <c r="M1" s="140"/>
      <c r="N1" s="140"/>
      <c r="O1" s="140"/>
      <c r="P1" s="140"/>
      <c r="Q1" s="140"/>
      <c r="R1" s="140"/>
      <c r="S1" s="140"/>
      <c r="T1" s="90"/>
      <c r="U1" s="90"/>
      <c r="V1" s="90"/>
      <c r="W1" s="90"/>
      <c r="X1" s="89"/>
      <c r="Y1" s="89"/>
      <c r="Z1" s="89"/>
      <c r="AA1" s="89"/>
    </row>
    <row r="2" spans="1:27" ht="21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141" t="s">
        <v>74</v>
      </c>
      <c r="L2" s="141"/>
      <c r="M2" s="141"/>
      <c r="N2" s="141"/>
      <c r="O2" s="141"/>
      <c r="P2" s="141"/>
      <c r="Q2" s="141"/>
      <c r="R2" s="141"/>
      <c r="S2" s="141"/>
      <c r="T2" s="90"/>
      <c r="U2" s="90"/>
      <c r="V2" s="90"/>
      <c r="W2" s="90"/>
      <c r="X2" s="89"/>
      <c r="Y2" s="89"/>
      <c r="Z2" s="89"/>
      <c r="AA2" s="89"/>
    </row>
    <row r="3" spans="1:27" x14ac:dyDescent="0.25"/>
    <row r="4" spans="1:27" ht="17.399999999999999" x14ac:dyDescent="0.25">
      <c r="A4" s="147" t="s">
        <v>170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27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144"/>
      <c r="L5" s="143"/>
      <c r="M5" s="143"/>
      <c r="N5" s="142"/>
      <c r="O5" s="143"/>
      <c r="P5" s="143"/>
      <c r="Q5" s="91"/>
      <c r="R5" s="91"/>
      <c r="S5" s="91"/>
    </row>
    <row r="6" spans="1:27" ht="24.6" customHeight="1" x14ac:dyDescent="0.25">
      <c r="A6" s="158" t="s">
        <v>75</v>
      </c>
      <c r="B6" s="158"/>
      <c r="C6" s="158"/>
      <c r="D6" s="158"/>
      <c r="E6" s="158"/>
      <c r="F6" s="158"/>
      <c r="G6" s="158"/>
      <c r="H6" s="92"/>
      <c r="I6" s="92"/>
      <c r="J6" s="92"/>
      <c r="K6" s="158" t="s">
        <v>137</v>
      </c>
      <c r="L6" s="158"/>
      <c r="M6" s="158"/>
      <c r="N6" s="158" t="s">
        <v>135</v>
      </c>
      <c r="O6" s="158"/>
      <c r="P6" s="158"/>
      <c r="Q6" s="152" t="s">
        <v>20</v>
      </c>
      <c r="R6" s="153"/>
      <c r="S6" s="154"/>
      <c r="U6" s="91"/>
      <c r="V6" s="93"/>
      <c r="W6" s="91"/>
    </row>
    <row r="7" spans="1:27" ht="21.6" customHeight="1" x14ac:dyDescent="0.25">
      <c r="A7" s="164"/>
      <c r="B7" s="164"/>
      <c r="C7" s="164"/>
      <c r="D7" s="164"/>
      <c r="E7" s="164"/>
      <c r="F7" s="164"/>
      <c r="G7" s="164"/>
      <c r="H7" s="3"/>
      <c r="I7" s="3"/>
      <c r="J7" s="3"/>
      <c r="K7" s="161">
        <f>SUM(F12+F23+F34+F45+F56)</f>
        <v>0</v>
      </c>
      <c r="L7" s="162"/>
      <c r="M7" s="162"/>
      <c r="N7" s="159">
        <f>SUM(G12+G23+G34+G45+G56)</f>
        <v>0</v>
      </c>
      <c r="O7" s="160"/>
      <c r="P7" s="160"/>
      <c r="Q7" s="155">
        <f>SUM(E12+E23+E34+E45+E56)</f>
        <v>0</v>
      </c>
      <c r="R7" s="156"/>
      <c r="S7" s="157"/>
      <c r="T7" s="94"/>
      <c r="U7" s="95"/>
      <c r="V7" s="96"/>
      <c r="W7" s="95"/>
    </row>
    <row r="8" spans="1:27" ht="21.6" customHeight="1" x14ac:dyDescent="0.25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163"/>
      <c r="O8" s="163"/>
      <c r="P8" s="163"/>
      <c r="Q8" s="2"/>
      <c r="R8" s="2"/>
      <c r="S8" s="2"/>
      <c r="U8" s="95"/>
      <c r="V8" s="96"/>
      <c r="W8" s="95"/>
    </row>
    <row r="9" spans="1:27" x14ac:dyDescent="0.2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</row>
    <row r="10" spans="1:27" ht="29.4" customHeight="1" x14ac:dyDescent="0.25">
      <c r="A10" s="173" t="s">
        <v>76</v>
      </c>
      <c r="B10" s="145" t="s">
        <v>128</v>
      </c>
      <c r="C10" s="145" t="s">
        <v>77</v>
      </c>
      <c r="D10" s="145" t="s">
        <v>129</v>
      </c>
      <c r="E10" s="145" t="s">
        <v>130</v>
      </c>
      <c r="F10" s="145" t="s">
        <v>137</v>
      </c>
      <c r="G10" s="145" t="s">
        <v>135</v>
      </c>
      <c r="H10" s="149" t="s">
        <v>136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1"/>
    </row>
    <row r="11" spans="1:27" ht="22.2" customHeight="1" x14ac:dyDescent="0.25">
      <c r="A11" s="174"/>
      <c r="B11" s="146"/>
      <c r="C11" s="146"/>
      <c r="D11" s="146"/>
      <c r="E11" s="146"/>
      <c r="F11" s="146"/>
      <c r="G11" s="146"/>
      <c r="H11" s="58" t="s">
        <v>3</v>
      </c>
      <c r="I11" s="58" t="s">
        <v>4</v>
      </c>
      <c r="J11" s="58" t="s">
        <v>5</v>
      </c>
      <c r="K11" s="58" t="s">
        <v>6</v>
      </c>
      <c r="L11" s="58" t="s">
        <v>7</v>
      </c>
      <c r="M11" s="58" t="s">
        <v>8</v>
      </c>
      <c r="N11" s="58" t="s">
        <v>122</v>
      </c>
      <c r="O11" s="97" t="s">
        <v>123</v>
      </c>
      <c r="P11" s="97" t="s">
        <v>124</v>
      </c>
      <c r="Q11" s="97" t="s">
        <v>125</v>
      </c>
      <c r="R11" s="97" t="s">
        <v>126</v>
      </c>
      <c r="S11" s="58" t="s">
        <v>127</v>
      </c>
    </row>
    <row r="12" spans="1:27" ht="57" customHeight="1" x14ac:dyDescent="0.25">
      <c r="A12" s="98">
        <v>1</v>
      </c>
      <c r="B12" s="99" t="s">
        <v>171</v>
      </c>
      <c r="C12" s="100"/>
      <c r="D12" s="101"/>
      <c r="E12" s="102">
        <f>SUM(E13:E22)</f>
        <v>0</v>
      </c>
      <c r="F12" s="102">
        <f t="shared" ref="F12" si="0">SUM(F13:F22)</f>
        <v>0</v>
      </c>
      <c r="G12" s="102">
        <f>SUM(G13:G22)</f>
        <v>0</v>
      </c>
      <c r="H12" s="103">
        <f>SUM(H13:H22)</f>
        <v>0</v>
      </c>
      <c r="I12" s="103">
        <f>SUM(I13:I22)</f>
        <v>0</v>
      </c>
      <c r="J12" s="103">
        <f>SUM(J13:J22)</f>
        <v>0</v>
      </c>
      <c r="K12" s="103">
        <f t="shared" ref="K12:S12" si="1">SUM(K13:K22)</f>
        <v>0</v>
      </c>
      <c r="L12" s="103">
        <f>SUM(L13:L22)</f>
        <v>0</v>
      </c>
      <c r="M12" s="103">
        <f t="shared" si="1"/>
        <v>0</v>
      </c>
      <c r="N12" s="103">
        <f t="shared" si="1"/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0</v>
      </c>
      <c r="S12" s="103">
        <f t="shared" si="1"/>
        <v>0</v>
      </c>
      <c r="T12" s="104" t="str">
        <f>IF(F12&lt;&gt;T13,"Błąd w wyliczeniu","")</f>
        <v/>
      </c>
    </row>
    <row r="13" spans="1:27" x14ac:dyDescent="0.25">
      <c r="A13" s="105" t="s">
        <v>78</v>
      </c>
      <c r="B13" s="106"/>
      <c r="C13" s="107"/>
      <c r="D13" s="108"/>
      <c r="E13" s="109">
        <f t="shared" ref="E13:E58" si="2">D13*C13</f>
        <v>0</v>
      </c>
      <c r="F13" s="110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113">
        <f>SUM(H12:S12)</f>
        <v>0</v>
      </c>
      <c r="U13" s="70"/>
    </row>
    <row r="14" spans="1:27" x14ac:dyDescent="0.25">
      <c r="A14" s="105" t="s">
        <v>79</v>
      </c>
      <c r="B14" s="106"/>
      <c r="C14" s="107"/>
      <c r="D14" s="108"/>
      <c r="E14" s="109">
        <f t="shared" si="2"/>
        <v>0</v>
      </c>
      <c r="F14" s="110"/>
      <c r="G14" s="110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2"/>
      <c r="T14" s="114"/>
    </row>
    <row r="15" spans="1:27" x14ac:dyDescent="0.25">
      <c r="A15" s="105" t="s">
        <v>80</v>
      </c>
      <c r="B15" s="106"/>
      <c r="C15" s="107"/>
      <c r="D15" s="108"/>
      <c r="E15" s="109">
        <f t="shared" si="2"/>
        <v>0</v>
      </c>
      <c r="F15" s="110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2"/>
      <c r="T15" s="114"/>
    </row>
    <row r="16" spans="1:27" x14ac:dyDescent="0.25">
      <c r="A16" s="105" t="s">
        <v>81</v>
      </c>
      <c r="B16" s="106"/>
      <c r="C16" s="107"/>
      <c r="D16" s="108"/>
      <c r="E16" s="109">
        <f t="shared" si="2"/>
        <v>0</v>
      </c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2"/>
      <c r="T16" s="114"/>
    </row>
    <row r="17" spans="1:20" x14ac:dyDescent="0.25">
      <c r="A17" s="105" t="s">
        <v>82</v>
      </c>
      <c r="B17" s="106"/>
      <c r="C17" s="107"/>
      <c r="D17" s="108"/>
      <c r="E17" s="109">
        <f t="shared" si="2"/>
        <v>0</v>
      </c>
      <c r="F17" s="110"/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114"/>
    </row>
    <row r="18" spans="1:20" x14ac:dyDescent="0.25">
      <c r="A18" s="105" t="s">
        <v>83</v>
      </c>
      <c r="B18" s="106"/>
      <c r="C18" s="107"/>
      <c r="D18" s="108"/>
      <c r="E18" s="109">
        <f t="shared" si="2"/>
        <v>0</v>
      </c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114"/>
    </row>
    <row r="19" spans="1:20" x14ac:dyDescent="0.25">
      <c r="A19" s="105" t="s">
        <v>84</v>
      </c>
      <c r="B19" s="106"/>
      <c r="C19" s="107"/>
      <c r="D19" s="108"/>
      <c r="E19" s="109">
        <f t="shared" si="2"/>
        <v>0</v>
      </c>
      <c r="F19" s="110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  <c r="T19" s="114"/>
    </row>
    <row r="20" spans="1:20" x14ac:dyDescent="0.25">
      <c r="A20" s="105" t="s">
        <v>85</v>
      </c>
      <c r="B20" s="106"/>
      <c r="C20" s="107"/>
      <c r="D20" s="108"/>
      <c r="E20" s="109">
        <f t="shared" si="2"/>
        <v>0</v>
      </c>
      <c r="F20" s="110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14"/>
    </row>
    <row r="21" spans="1:20" x14ac:dyDescent="0.25">
      <c r="A21" s="105" t="s">
        <v>86</v>
      </c>
      <c r="B21" s="106"/>
      <c r="C21" s="107"/>
      <c r="D21" s="108"/>
      <c r="E21" s="109">
        <f t="shared" si="2"/>
        <v>0</v>
      </c>
      <c r="F21" s="110"/>
      <c r="G21" s="110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2"/>
      <c r="T21" s="114"/>
    </row>
    <row r="22" spans="1:20" x14ac:dyDescent="0.25">
      <c r="A22" s="105" t="s">
        <v>87</v>
      </c>
      <c r="B22" s="106"/>
      <c r="C22" s="107"/>
      <c r="D22" s="108"/>
      <c r="E22" s="109">
        <f t="shared" si="2"/>
        <v>0</v>
      </c>
      <c r="F22" s="110"/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2"/>
      <c r="T22" s="114"/>
    </row>
    <row r="23" spans="1:20" ht="45" customHeight="1" x14ac:dyDescent="0.25">
      <c r="A23" s="115" t="s">
        <v>88</v>
      </c>
      <c r="B23" s="116" t="s">
        <v>133</v>
      </c>
      <c r="C23" s="117"/>
      <c r="D23" s="118"/>
      <c r="E23" s="119">
        <f>SUM(E24:E33)</f>
        <v>0</v>
      </c>
      <c r="F23" s="102">
        <f>SUM(F24:F33)</f>
        <v>0</v>
      </c>
      <c r="G23" s="102">
        <f t="shared" ref="G23" si="3">SUM(G24:G33)</f>
        <v>0</v>
      </c>
      <c r="H23" s="120">
        <f>SUM(H24:H33)</f>
        <v>0</v>
      </c>
      <c r="I23" s="120">
        <f t="shared" ref="I23:S23" si="4">SUM(I24:I33)</f>
        <v>0</v>
      </c>
      <c r="J23" s="120">
        <f t="shared" si="4"/>
        <v>0</v>
      </c>
      <c r="K23" s="120">
        <f t="shared" si="4"/>
        <v>0</v>
      </c>
      <c r="L23" s="120">
        <f t="shared" si="4"/>
        <v>0</v>
      </c>
      <c r="M23" s="120">
        <f t="shared" si="4"/>
        <v>0</v>
      </c>
      <c r="N23" s="120">
        <f>SUM(N24:N33)</f>
        <v>0</v>
      </c>
      <c r="O23" s="120">
        <f t="shared" si="4"/>
        <v>0</v>
      </c>
      <c r="P23" s="120">
        <f t="shared" si="4"/>
        <v>0</v>
      </c>
      <c r="Q23" s="120">
        <f t="shared" si="4"/>
        <v>0</v>
      </c>
      <c r="R23" s="120">
        <f t="shared" si="4"/>
        <v>0</v>
      </c>
      <c r="S23" s="120">
        <f t="shared" si="4"/>
        <v>0</v>
      </c>
      <c r="T23" s="121" t="str">
        <f>IF(F23&lt;&gt;T24,"Błąd w wyliczeniu","")</f>
        <v/>
      </c>
    </row>
    <row r="24" spans="1:20" x14ac:dyDescent="0.25">
      <c r="A24" s="105" t="s">
        <v>89</v>
      </c>
      <c r="B24" s="106"/>
      <c r="C24" s="107"/>
      <c r="D24" s="108"/>
      <c r="E24" s="109">
        <f t="shared" si="2"/>
        <v>0</v>
      </c>
      <c r="F24" s="110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2"/>
      <c r="T24" s="113">
        <f>SUM(H23:S23)</f>
        <v>0</v>
      </c>
    </row>
    <row r="25" spans="1:20" x14ac:dyDescent="0.25">
      <c r="A25" s="105" t="s">
        <v>90</v>
      </c>
      <c r="B25" s="106"/>
      <c r="C25" s="107"/>
      <c r="D25" s="108"/>
      <c r="E25" s="109">
        <f t="shared" si="2"/>
        <v>0</v>
      </c>
      <c r="F25" s="110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2"/>
      <c r="T25" s="114"/>
    </row>
    <row r="26" spans="1:20" x14ac:dyDescent="0.25">
      <c r="A26" s="105" t="s">
        <v>91</v>
      </c>
      <c r="B26" s="106"/>
      <c r="C26" s="107"/>
      <c r="D26" s="108"/>
      <c r="E26" s="109">
        <f t="shared" si="2"/>
        <v>0</v>
      </c>
      <c r="F26" s="110"/>
      <c r="G26" s="110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  <c r="T26" s="114"/>
    </row>
    <row r="27" spans="1:20" x14ac:dyDescent="0.25">
      <c r="A27" s="105" t="s">
        <v>92</v>
      </c>
      <c r="B27" s="106"/>
      <c r="C27" s="107"/>
      <c r="D27" s="108"/>
      <c r="E27" s="109">
        <f t="shared" si="2"/>
        <v>0</v>
      </c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114"/>
    </row>
    <row r="28" spans="1:20" x14ac:dyDescent="0.25">
      <c r="A28" s="105" t="s">
        <v>93</v>
      </c>
      <c r="B28" s="106"/>
      <c r="C28" s="107"/>
      <c r="D28" s="108"/>
      <c r="E28" s="109">
        <f t="shared" si="2"/>
        <v>0</v>
      </c>
      <c r="F28" s="110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114"/>
    </row>
    <row r="29" spans="1:20" x14ac:dyDescent="0.25">
      <c r="A29" s="105" t="s">
        <v>94</v>
      </c>
      <c r="B29" s="106"/>
      <c r="C29" s="107"/>
      <c r="D29" s="108"/>
      <c r="E29" s="109">
        <f t="shared" si="2"/>
        <v>0</v>
      </c>
      <c r="F29" s="110"/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114"/>
    </row>
    <row r="30" spans="1:20" x14ac:dyDescent="0.25">
      <c r="A30" s="105" t="s">
        <v>95</v>
      </c>
      <c r="B30" s="106"/>
      <c r="C30" s="107"/>
      <c r="D30" s="108"/>
      <c r="E30" s="109">
        <f t="shared" si="2"/>
        <v>0</v>
      </c>
      <c r="F30" s="110"/>
      <c r="G30" s="11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114"/>
    </row>
    <row r="31" spans="1:20" x14ac:dyDescent="0.25">
      <c r="A31" s="105" t="s">
        <v>96</v>
      </c>
      <c r="B31" s="106"/>
      <c r="C31" s="107"/>
      <c r="D31" s="108"/>
      <c r="E31" s="109">
        <f t="shared" si="2"/>
        <v>0</v>
      </c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  <c r="T31" s="114"/>
    </row>
    <row r="32" spans="1:20" x14ac:dyDescent="0.25">
      <c r="A32" s="105" t="s">
        <v>97</v>
      </c>
      <c r="B32" s="106"/>
      <c r="C32" s="107"/>
      <c r="D32" s="108"/>
      <c r="E32" s="109">
        <f t="shared" si="2"/>
        <v>0</v>
      </c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2"/>
      <c r="T32" s="114"/>
    </row>
    <row r="33" spans="1:20" x14ac:dyDescent="0.25">
      <c r="A33" s="105" t="s">
        <v>98</v>
      </c>
      <c r="B33" s="106"/>
      <c r="C33" s="107"/>
      <c r="D33" s="108"/>
      <c r="E33" s="122">
        <f t="shared" si="2"/>
        <v>0</v>
      </c>
      <c r="F33" s="123"/>
      <c r="G33" s="123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2"/>
      <c r="T33" s="124"/>
    </row>
    <row r="34" spans="1:20" ht="57.75" customHeight="1" x14ac:dyDescent="0.25">
      <c r="A34" s="115" t="s">
        <v>99</v>
      </c>
      <c r="B34" s="116" t="s">
        <v>172</v>
      </c>
      <c r="C34" s="117"/>
      <c r="D34" s="118"/>
      <c r="E34" s="102">
        <f>SUM(E35:E44)</f>
        <v>0</v>
      </c>
      <c r="F34" s="102">
        <f t="shared" ref="F34:G34" si="5">SUM(F35:F44)</f>
        <v>0</v>
      </c>
      <c r="G34" s="102">
        <f t="shared" si="5"/>
        <v>0</v>
      </c>
      <c r="H34" s="125">
        <f>SUM(H35:H44)</f>
        <v>0</v>
      </c>
      <c r="I34" s="125">
        <f t="shared" ref="I34:S34" si="6">SUM(I35:I44)</f>
        <v>0</v>
      </c>
      <c r="J34" s="125">
        <f t="shared" si="6"/>
        <v>0</v>
      </c>
      <c r="K34" s="125">
        <f t="shared" si="6"/>
        <v>0</v>
      </c>
      <c r="L34" s="125">
        <f t="shared" si="6"/>
        <v>0</v>
      </c>
      <c r="M34" s="125">
        <f t="shared" si="6"/>
        <v>0</v>
      </c>
      <c r="N34" s="125">
        <f t="shared" si="6"/>
        <v>0</v>
      </c>
      <c r="O34" s="125">
        <f t="shared" si="6"/>
        <v>0</v>
      </c>
      <c r="P34" s="125">
        <f t="shared" si="6"/>
        <v>0</v>
      </c>
      <c r="Q34" s="125">
        <f t="shared" si="6"/>
        <v>0</v>
      </c>
      <c r="R34" s="125">
        <f t="shared" si="6"/>
        <v>0</v>
      </c>
      <c r="S34" s="125">
        <f t="shared" si="6"/>
        <v>0</v>
      </c>
      <c r="T34" s="121" t="str">
        <f>IF(F34&lt;&gt;T35,"Błąd w wyliczeniu","")</f>
        <v/>
      </c>
    </row>
    <row r="35" spans="1:20" x14ac:dyDescent="0.25">
      <c r="A35" s="105" t="s">
        <v>100</v>
      </c>
      <c r="B35" s="106"/>
      <c r="C35" s="107"/>
      <c r="D35" s="108"/>
      <c r="E35" s="109">
        <f t="shared" si="2"/>
        <v>0</v>
      </c>
      <c r="F35" s="126"/>
      <c r="G35" s="126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  <c r="T35" s="113">
        <f>SUM(H34:S34)</f>
        <v>0</v>
      </c>
    </row>
    <row r="36" spans="1:20" x14ac:dyDescent="0.25">
      <c r="A36" s="105" t="s">
        <v>101</v>
      </c>
      <c r="B36" s="106"/>
      <c r="C36" s="107"/>
      <c r="D36" s="108"/>
      <c r="E36" s="109">
        <f t="shared" si="2"/>
        <v>0</v>
      </c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2"/>
      <c r="T36" s="114"/>
    </row>
    <row r="37" spans="1:20" x14ac:dyDescent="0.25">
      <c r="A37" s="105" t="s">
        <v>102</v>
      </c>
      <c r="B37" s="106"/>
      <c r="C37" s="107"/>
      <c r="D37" s="108"/>
      <c r="E37" s="109">
        <f t="shared" si="2"/>
        <v>0</v>
      </c>
      <c r="F37" s="110"/>
      <c r="G37" s="11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114"/>
    </row>
    <row r="38" spans="1:20" x14ac:dyDescent="0.25">
      <c r="A38" s="105" t="s">
        <v>103</v>
      </c>
      <c r="B38" s="106"/>
      <c r="C38" s="107"/>
      <c r="D38" s="108"/>
      <c r="E38" s="109">
        <f t="shared" si="2"/>
        <v>0</v>
      </c>
      <c r="F38" s="110"/>
      <c r="G38" s="110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114"/>
    </row>
    <row r="39" spans="1:20" x14ac:dyDescent="0.25">
      <c r="A39" s="105" t="s">
        <v>104</v>
      </c>
      <c r="B39" s="106"/>
      <c r="C39" s="107"/>
      <c r="D39" s="108"/>
      <c r="E39" s="109">
        <f t="shared" si="2"/>
        <v>0</v>
      </c>
      <c r="F39" s="110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114"/>
    </row>
    <row r="40" spans="1:20" x14ac:dyDescent="0.25">
      <c r="A40" s="105" t="s">
        <v>105</v>
      </c>
      <c r="B40" s="106"/>
      <c r="C40" s="107"/>
      <c r="D40" s="108"/>
      <c r="E40" s="109">
        <f t="shared" si="2"/>
        <v>0</v>
      </c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114"/>
    </row>
    <row r="41" spans="1:20" x14ac:dyDescent="0.25">
      <c r="A41" s="105" t="s">
        <v>106</v>
      </c>
      <c r="B41" s="106"/>
      <c r="C41" s="107"/>
      <c r="D41" s="108"/>
      <c r="E41" s="109">
        <f t="shared" si="2"/>
        <v>0</v>
      </c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2"/>
      <c r="T41" s="114"/>
    </row>
    <row r="42" spans="1:20" x14ac:dyDescent="0.25">
      <c r="A42" s="105" t="s">
        <v>107</v>
      </c>
      <c r="B42" s="106"/>
      <c r="C42" s="107"/>
      <c r="D42" s="108"/>
      <c r="E42" s="109">
        <f t="shared" si="2"/>
        <v>0</v>
      </c>
      <c r="F42" s="110"/>
      <c r="G42" s="110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2"/>
      <c r="T42" s="114"/>
    </row>
    <row r="43" spans="1:20" x14ac:dyDescent="0.25">
      <c r="A43" s="105" t="s">
        <v>108</v>
      </c>
      <c r="B43" s="106"/>
      <c r="C43" s="107"/>
      <c r="D43" s="108"/>
      <c r="E43" s="109">
        <f t="shared" si="2"/>
        <v>0</v>
      </c>
      <c r="F43" s="110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2"/>
      <c r="T43" s="114"/>
    </row>
    <row r="44" spans="1:20" x14ac:dyDescent="0.25">
      <c r="A44" s="105" t="s">
        <v>109</v>
      </c>
      <c r="B44" s="106"/>
      <c r="C44" s="107"/>
      <c r="D44" s="108"/>
      <c r="E44" s="122">
        <f t="shared" si="2"/>
        <v>0</v>
      </c>
      <c r="F44" s="123"/>
      <c r="G44" s="123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2"/>
      <c r="T44" s="114"/>
    </row>
    <row r="45" spans="1:20" ht="45" customHeight="1" x14ac:dyDescent="0.25">
      <c r="A45" s="115" t="s">
        <v>110</v>
      </c>
      <c r="B45" s="116" t="s">
        <v>132</v>
      </c>
      <c r="C45" s="117"/>
      <c r="D45" s="118"/>
      <c r="E45" s="102">
        <f>SUM(E46:E58)</f>
        <v>0</v>
      </c>
      <c r="F45" s="102">
        <f t="shared" ref="F45:G45" si="7">SUM(F46:F58)</f>
        <v>0</v>
      </c>
      <c r="G45" s="102">
        <f t="shared" si="7"/>
        <v>0</v>
      </c>
      <c r="H45" s="120">
        <f>SUM(H46:H55)</f>
        <v>0</v>
      </c>
      <c r="I45" s="120">
        <f t="shared" ref="I45:S45" si="8">SUM(I46:I55)</f>
        <v>0</v>
      </c>
      <c r="J45" s="120">
        <f t="shared" si="8"/>
        <v>0</v>
      </c>
      <c r="K45" s="120">
        <f t="shared" si="8"/>
        <v>0</v>
      </c>
      <c r="L45" s="120">
        <f t="shared" si="8"/>
        <v>0</v>
      </c>
      <c r="M45" s="120">
        <f t="shared" si="8"/>
        <v>0</v>
      </c>
      <c r="N45" s="120">
        <f>SUM(N46:N55)</f>
        <v>0</v>
      </c>
      <c r="O45" s="120">
        <f t="shared" si="8"/>
        <v>0</v>
      </c>
      <c r="P45" s="120">
        <f t="shared" si="8"/>
        <v>0</v>
      </c>
      <c r="Q45" s="120">
        <f t="shared" si="8"/>
        <v>0</v>
      </c>
      <c r="R45" s="120">
        <f t="shared" si="8"/>
        <v>0</v>
      </c>
      <c r="S45" s="120">
        <f t="shared" si="8"/>
        <v>0</v>
      </c>
      <c r="T45" s="121" t="str">
        <f>IF(F45&lt;&gt;T46,"Błąd w wyliczeniu","")</f>
        <v/>
      </c>
    </row>
    <row r="46" spans="1:20" x14ac:dyDescent="0.25">
      <c r="A46" s="105" t="s">
        <v>111</v>
      </c>
      <c r="B46" s="106"/>
      <c r="C46" s="107"/>
      <c r="D46" s="108"/>
      <c r="E46" s="109">
        <f t="shared" si="2"/>
        <v>0</v>
      </c>
      <c r="F46" s="126"/>
      <c r="G46" s="126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2"/>
      <c r="T46" s="113">
        <f>SUM(H45:S45)</f>
        <v>0</v>
      </c>
    </row>
    <row r="47" spans="1:20" x14ac:dyDescent="0.25">
      <c r="A47" s="105" t="s">
        <v>112</v>
      </c>
      <c r="B47" s="106"/>
      <c r="C47" s="107"/>
      <c r="D47" s="108"/>
      <c r="E47" s="109">
        <f t="shared" si="2"/>
        <v>0</v>
      </c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2"/>
      <c r="T47" s="114"/>
    </row>
    <row r="48" spans="1:20" x14ac:dyDescent="0.25">
      <c r="A48" s="105" t="s">
        <v>113</v>
      </c>
      <c r="B48" s="106"/>
      <c r="C48" s="107"/>
      <c r="D48" s="108"/>
      <c r="E48" s="109">
        <f t="shared" si="2"/>
        <v>0</v>
      </c>
      <c r="F48" s="110"/>
      <c r="G48" s="110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2"/>
      <c r="T48" s="114"/>
    </row>
    <row r="49" spans="1:21" x14ac:dyDescent="0.25">
      <c r="A49" s="105" t="s">
        <v>114</v>
      </c>
      <c r="B49" s="106"/>
      <c r="C49" s="107"/>
      <c r="D49" s="108"/>
      <c r="E49" s="122">
        <f t="shared" si="2"/>
        <v>0</v>
      </c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2"/>
      <c r="T49" s="114"/>
    </row>
    <row r="50" spans="1:21" x14ac:dyDescent="0.25">
      <c r="A50" s="105" t="s">
        <v>115</v>
      </c>
      <c r="B50" s="106"/>
      <c r="C50" s="106"/>
      <c r="D50" s="108"/>
      <c r="E50" s="127">
        <f t="shared" si="2"/>
        <v>0</v>
      </c>
      <c r="F50" s="110"/>
      <c r="G50" s="110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  <c r="T50" s="114"/>
    </row>
    <row r="51" spans="1:21" x14ac:dyDescent="0.25">
      <c r="A51" s="105" t="s">
        <v>116</v>
      </c>
      <c r="B51" s="106"/>
      <c r="C51" s="106"/>
      <c r="D51" s="108"/>
      <c r="E51" s="127">
        <f t="shared" si="2"/>
        <v>0</v>
      </c>
      <c r="F51" s="110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2"/>
      <c r="T51" s="114"/>
    </row>
    <row r="52" spans="1:21" x14ac:dyDescent="0.25">
      <c r="A52" s="105" t="s">
        <v>117</v>
      </c>
      <c r="B52" s="106"/>
      <c r="C52" s="106"/>
      <c r="D52" s="108"/>
      <c r="E52" s="127">
        <f t="shared" si="2"/>
        <v>0</v>
      </c>
      <c r="F52" s="110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2"/>
      <c r="T52" s="114"/>
    </row>
    <row r="53" spans="1:21" x14ac:dyDescent="0.25">
      <c r="A53" s="105" t="s">
        <v>118</v>
      </c>
      <c r="B53" s="106"/>
      <c r="C53" s="106"/>
      <c r="D53" s="108"/>
      <c r="E53" s="127">
        <f t="shared" si="2"/>
        <v>0</v>
      </c>
      <c r="F53" s="110"/>
      <c r="G53" s="110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2"/>
      <c r="T53" s="114"/>
    </row>
    <row r="54" spans="1:21" x14ac:dyDescent="0.25">
      <c r="A54" s="105" t="s">
        <v>119</v>
      </c>
      <c r="B54" s="106"/>
      <c r="C54" s="106"/>
      <c r="D54" s="108"/>
      <c r="E54" s="127">
        <f t="shared" si="2"/>
        <v>0</v>
      </c>
      <c r="F54" s="110"/>
      <c r="G54" s="110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2"/>
      <c r="T54" s="114"/>
    </row>
    <row r="55" spans="1:21" x14ac:dyDescent="0.25">
      <c r="A55" s="105" t="s">
        <v>120</v>
      </c>
      <c r="B55" s="106"/>
      <c r="C55" s="106"/>
      <c r="D55" s="108"/>
      <c r="E55" s="127">
        <f t="shared" si="2"/>
        <v>0</v>
      </c>
      <c r="F55" s="110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2"/>
      <c r="T55" s="124"/>
    </row>
    <row r="56" spans="1:21" ht="66" customHeight="1" x14ac:dyDescent="0.25">
      <c r="A56" s="115" t="s">
        <v>121</v>
      </c>
      <c r="B56" s="116" t="s">
        <v>134</v>
      </c>
      <c r="C56" s="128"/>
      <c r="D56" s="118"/>
      <c r="E56" s="101">
        <f>SUM(E57:E58)</f>
        <v>0</v>
      </c>
      <c r="F56" s="101">
        <f t="shared" ref="F56:G56" si="9">SUM(F57:F58)</f>
        <v>0</v>
      </c>
      <c r="G56" s="101">
        <f t="shared" si="9"/>
        <v>0</v>
      </c>
      <c r="H56" s="125">
        <f>SUM(H57:H58)</f>
        <v>0</v>
      </c>
      <c r="I56" s="125">
        <f t="shared" ref="I56:S56" si="10">SUM(I57:I58)</f>
        <v>0</v>
      </c>
      <c r="J56" s="125">
        <f t="shared" si="10"/>
        <v>0</v>
      </c>
      <c r="K56" s="125">
        <f t="shared" si="10"/>
        <v>0</v>
      </c>
      <c r="L56" s="125">
        <f t="shared" si="10"/>
        <v>0</v>
      </c>
      <c r="M56" s="125">
        <f t="shared" si="10"/>
        <v>0</v>
      </c>
      <c r="N56" s="125">
        <f t="shared" si="10"/>
        <v>0</v>
      </c>
      <c r="O56" s="125">
        <f t="shared" si="10"/>
        <v>0</v>
      </c>
      <c r="P56" s="125">
        <f t="shared" si="10"/>
        <v>0</v>
      </c>
      <c r="Q56" s="125">
        <f t="shared" si="10"/>
        <v>0</v>
      </c>
      <c r="R56" s="125">
        <f t="shared" si="10"/>
        <v>0</v>
      </c>
      <c r="S56" s="125">
        <f t="shared" si="10"/>
        <v>0</v>
      </c>
      <c r="T56" s="121" t="str">
        <f>IF(F56&lt;&gt;T57,"Błąd w wyliczeniu","")</f>
        <v/>
      </c>
      <c r="U56" s="129"/>
    </row>
    <row r="57" spans="1:21" x14ac:dyDescent="0.25">
      <c r="A57" s="105" t="s">
        <v>111</v>
      </c>
      <c r="B57" s="106"/>
      <c r="C57" s="106"/>
      <c r="D57" s="108"/>
      <c r="E57" s="127">
        <f t="shared" si="2"/>
        <v>0</v>
      </c>
      <c r="F57" s="110"/>
      <c r="G57" s="110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2"/>
      <c r="T57" s="113">
        <f>SUM(H56:S56)</f>
        <v>0</v>
      </c>
    </row>
    <row r="58" spans="1:21" x14ac:dyDescent="0.25">
      <c r="A58" s="105" t="s">
        <v>112</v>
      </c>
      <c r="B58" s="106"/>
      <c r="C58" s="106"/>
      <c r="D58" s="108"/>
      <c r="E58" s="130">
        <f t="shared" si="2"/>
        <v>0</v>
      </c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2"/>
      <c r="T58" s="114"/>
    </row>
    <row r="59" spans="1:21" ht="31.2" customHeight="1" x14ac:dyDescent="0.25">
      <c r="A59" s="175" t="s">
        <v>131</v>
      </c>
      <c r="B59" s="176"/>
      <c r="C59" s="176"/>
      <c r="D59" s="177"/>
      <c r="E59" s="131">
        <f>SUM(E56+E45+E34+E23+E12)</f>
        <v>0</v>
      </c>
      <c r="F59" s="131">
        <f t="shared" ref="F59:G59" si="11">SUM(F56+F45+F34+F23+F12)</f>
        <v>0</v>
      </c>
      <c r="G59" s="131">
        <f t="shared" si="11"/>
        <v>0</v>
      </c>
      <c r="H59" s="132">
        <f>SUM(H56+H45+H34+H23+H12)</f>
        <v>0</v>
      </c>
      <c r="I59" s="132">
        <f t="shared" ref="I59:S59" si="12">SUM(I56+I45+I34+I23+I12)</f>
        <v>0</v>
      </c>
      <c r="J59" s="132">
        <f t="shared" si="12"/>
        <v>0</v>
      </c>
      <c r="K59" s="132">
        <f t="shared" si="12"/>
        <v>0</v>
      </c>
      <c r="L59" s="132">
        <f t="shared" si="12"/>
        <v>0</v>
      </c>
      <c r="M59" s="132">
        <f t="shared" si="12"/>
        <v>0</v>
      </c>
      <c r="N59" s="132">
        <f t="shared" si="12"/>
        <v>0</v>
      </c>
      <c r="O59" s="132">
        <f t="shared" si="12"/>
        <v>0</v>
      </c>
      <c r="P59" s="132">
        <f t="shared" si="12"/>
        <v>0</v>
      </c>
      <c r="Q59" s="132">
        <f t="shared" si="12"/>
        <v>0</v>
      </c>
      <c r="R59" s="132">
        <f>SUM(R56+R45+R34+R23+R12)</f>
        <v>0</v>
      </c>
      <c r="S59" s="132">
        <f t="shared" si="12"/>
        <v>0</v>
      </c>
      <c r="T59" s="114"/>
    </row>
    <row r="60" spans="1:21" ht="13.8" x14ac:dyDescent="0.25">
      <c r="A60" s="133"/>
      <c r="B60" s="134"/>
      <c r="C60" s="134"/>
      <c r="D60" s="134"/>
      <c r="E60" s="133"/>
      <c r="F60" s="134"/>
      <c r="G60" s="134"/>
      <c r="H60" s="133"/>
      <c r="I60" s="133"/>
      <c r="J60" s="133"/>
      <c r="K60" s="134"/>
      <c r="L60" s="134"/>
      <c r="M60" s="134"/>
      <c r="N60" s="134"/>
      <c r="O60" s="134"/>
      <c r="P60" s="134"/>
      <c r="Q60" s="134"/>
      <c r="R60" s="134"/>
      <c r="S60" s="133"/>
    </row>
    <row r="61" spans="1:21" ht="78.599999999999994" customHeight="1" x14ac:dyDescent="0.25">
      <c r="A61" s="166" t="s">
        <v>68</v>
      </c>
      <c r="B61" s="167"/>
      <c r="C61" s="167"/>
      <c r="D61" s="167"/>
      <c r="E61" s="168"/>
      <c r="F61" s="135"/>
      <c r="G61" s="135"/>
      <c r="H61" s="170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2"/>
    </row>
    <row r="62" spans="1:21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</row>
    <row r="63" spans="1:21" x14ac:dyDescent="0.2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</row>
    <row r="64" spans="1:21" x14ac:dyDescent="0.2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</row>
    <row r="65" spans="1:19" ht="28.95" customHeight="1" x14ac:dyDescent="0.25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</row>
    <row r="66" spans="1:19" ht="13.8" x14ac:dyDescent="0.25">
      <c r="A66" s="136"/>
      <c r="B66" s="136"/>
      <c r="C66" s="136"/>
      <c r="D66" s="136"/>
      <c r="E66" s="137"/>
      <c r="F66" s="137"/>
      <c r="G66" s="137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</row>
    <row r="67" spans="1:19" ht="15" customHeight="1" x14ac:dyDescent="0.25">
      <c r="A67" s="165"/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</row>
    <row r="69" spans="1:19" ht="13.8" hidden="1" x14ac:dyDescent="0.25">
      <c r="E69" s="16"/>
      <c r="F69" s="16"/>
      <c r="G69" s="16"/>
    </row>
    <row r="84" ht="15" hidden="1" customHeight="1" x14ac:dyDescent="0.25"/>
    <row r="85" ht="23.25" hidden="1" customHeight="1" x14ac:dyDescent="0.25"/>
    <row r="107" ht="16.5" hidden="1" customHeight="1" x14ac:dyDescent="0.25"/>
    <row r="108" ht="37.5" hidden="1" customHeight="1" x14ac:dyDescent="0.25"/>
    <row r="124" ht="27.75" hidden="1" customHeight="1" x14ac:dyDescent="0.25"/>
    <row r="147" ht="27.75" hidden="1" customHeight="1" x14ac:dyDescent="0.25"/>
  </sheetData>
  <customSheetViews>
    <customSheetView guid="{C07801DF-60BB-4AD1-B4F1-44D4CBCD914A}" scale="80" showGridLines="0" fitToPage="1" hiddenRows="1" hiddenColumns="1">
      <selection activeCell="B2" sqref="B2"/>
      <pageMargins left="0.25" right="0.25" top="0.75" bottom="0.75" header="0.3" footer="0.3"/>
      <pageSetup paperSize="9" scale="63" fitToHeight="0" orientation="landscape" horizontalDpi="0" verticalDpi="0" r:id="rId1"/>
    </customSheetView>
    <customSheetView guid="{4C2ABD47-A738-4BE8-A7E5-E7209917B49C}" scale="80" showGridLines="0" fitToPage="1" hiddenRows="1" hiddenColumns="1">
      <selection activeCell="B2" sqref="B2"/>
      <pageMargins left="0.25" right="0.25" top="0.75" bottom="0.75" header="0.3" footer="0.3"/>
      <pageSetup paperSize="9" scale="63" fitToHeight="0" orientation="landscape" horizontalDpi="0" verticalDpi="0" r:id="rId2"/>
    </customSheetView>
  </customSheetViews>
  <mergeCells count="29">
    <mergeCell ref="F10:F11"/>
    <mergeCell ref="A6:G6"/>
    <mergeCell ref="A7:G7"/>
    <mergeCell ref="A67:S67"/>
    <mergeCell ref="A61:E61"/>
    <mergeCell ref="A64:S64"/>
    <mergeCell ref="H61:S61"/>
    <mergeCell ref="A10:A11"/>
    <mergeCell ref="A59:D59"/>
    <mergeCell ref="B10:B11"/>
    <mergeCell ref="C10:C11"/>
    <mergeCell ref="D10:D11"/>
    <mergeCell ref="A65:S65"/>
    <mergeCell ref="K1:S1"/>
    <mergeCell ref="K2:S2"/>
    <mergeCell ref="N5:P5"/>
    <mergeCell ref="K5:M5"/>
    <mergeCell ref="E10:E11"/>
    <mergeCell ref="A4:S4"/>
    <mergeCell ref="A9:S9"/>
    <mergeCell ref="H10:S10"/>
    <mergeCell ref="Q6:S6"/>
    <mergeCell ref="Q7:S7"/>
    <mergeCell ref="N6:P6"/>
    <mergeCell ref="N7:P7"/>
    <mergeCell ref="K6:M6"/>
    <mergeCell ref="K7:M7"/>
    <mergeCell ref="N8:P8"/>
    <mergeCell ref="G10:G11"/>
  </mergeCells>
  <pageMargins left="0.25" right="0.25" top="0.75" bottom="0.75" header="0.3" footer="0.3"/>
  <pageSetup paperSize="9" scale="63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35"/>
  <sheetViews>
    <sheetView showGridLines="0" tabSelected="1" topLeftCell="A88" zoomScale="81" zoomScaleNormal="81" workbookViewId="0">
      <selection activeCell="C113" sqref="C113"/>
    </sheetView>
  </sheetViews>
  <sheetFormatPr defaultColWidth="0" defaultRowHeight="13.8" zeroHeight="1" x14ac:dyDescent="0.25"/>
  <cols>
    <col min="1" max="1" width="4.6640625" style="16" customWidth="1"/>
    <col min="2" max="2" width="57.33203125" style="16" customWidth="1"/>
    <col min="3" max="3" width="11.33203125" style="16" customWidth="1"/>
    <col min="4" max="4" width="11" style="16" customWidth="1"/>
    <col min="5" max="16" width="9.6640625" style="16" customWidth="1"/>
    <col min="17" max="17" width="11.6640625" style="16" customWidth="1"/>
    <col min="18" max="18" width="10.5546875" style="16" customWidth="1"/>
    <col min="19" max="21" width="9.6640625" style="16" customWidth="1"/>
    <col min="22" max="22" width="50.33203125" style="16" customWidth="1"/>
    <col min="23" max="23" width="8.88671875" style="16" customWidth="1"/>
    <col min="24" max="16384" width="8.88671875" style="16" hidden="1"/>
  </cols>
  <sheetData>
    <row r="1" spans="1:22" x14ac:dyDescent="0.25"/>
    <row r="2" spans="1:22" x14ac:dyDescent="0.25"/>
    <row r="3" spans="1:22" x14ac:dyDescent="0.25"/>
    <row r="4" spans="1:22" x14ac:dyDescent="0.25"/>
    <row r="5" spans="1:22" ht="24.75" customHeight="1" x14ac:dyDescent="0.25">
      <c r="L5" s="219" t="s">
        <v>168</v>
      </c>
      <c r="M5" s="219"/>
      <c r="N5" s="219"/>
      <c r="O5" s="219"/>
      <c r="P5" s="219"/>
      <c r="Q5" s="219"/>
      <c r="R5" s="219"/>
    </row>
    <row r="6" spans="1:22" ht="23.25" customHeight="1" x14ac:dyDescent="0.25">
      <c r="L6" s="219" t="s">
        <v>153</v>
      </c>
      <c r="M6" s="219"/>
      <c r="N6" s="219"/>
      <c r="O6" s="219"/>
      <c r="P6" s="219"/>
      <c r="Q6" s="219"/>
      <c r="R6" s="219"/>
    </row>
    <row r="7" spans="1:22" ht="15" customHeight="1" x14ac:dyDescent="0.25">
      <c r="B7" s="222" t="s">
        <v>64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17"/>
      <c r="T7" s="17"/>
      <c r="U7" s="17"/>
      <c r="V7" s="17"/>
    </row>
    <row r="8" spans="1:22" x14ac:dyDescent="0.25">
      <c r="B8" s="19"/>
    </row>
    <row r="9" spans="1:22" ht="30" customHeight="1" x14ac:dyDescent="0.25">
      <c r="A9" s="223" t="s">
        <v>173</v>
      </c>
      <c r="B9" s="224"/>
      <c r="C9" s="224"/>
      <c r="D9" s="224"/>
      <c r="E9" s="224"/>
      <c r="F9" s="224"/>
      <c r="G9" s="224"/>
      <c r="H9" s="224"/>
      <c r="I9" s="224"/>
      <c r="J9" s="225"/>
      <c r="K9" s="225"/>
      <c r="L9" s="225"/>
      <c r="M9" s="225"/>
      <c r="N9" s="224"/>
      <c r="O9" s="224"/>
      <c r="P9" s="224"/>
      <c r="Q9" s="226"/>
      <c r="R9" s="20">
        <f>SUM(R10:R12)</f>
        <v>0</v>
      </c>
      <c r="S9" s="220" t="str">
        <f>IF(R9&gt;10,"Maksymalna liczba osób przewidzianych do zatrudnienia nie może przekroczyć 10","")</f>
        <v/>
      </c>
      <c r="T9" s="221"/>
      <c r="U9" s="221"/>
      <c r="V9" s="221"/>
    </row>
    <row r="10" spans="1:22" x14ac:dyDescent="0.25">
      <c r="A10" s="180"/>
      <c r="B10" s="180"/>
      <c r="C10" s="181" t="s">
        <v>154</v>
      </c>
      <c r="D10" s="181"/>
      <c r="E10" s="181"/>
      <c r="F10" s="181"/>
      <c r="G10" s="181"/>
      <c r="H10" s="181"/>
      <c r="I10" s="181"/>
      <c r="J10" s="182"/>
      <c r="K10" s="182"/>
      <c r="L10" s="182"/>
      <c r="M10" s="182"/>
      <c r="N10" s="181"/>
      <c r="O10" s="181"/>
      <c r="P10" s="181"/>
      <c r="Q10" s="181"/>
      <c r="R10" s="21"/>
      <c r="S10" s="22"/>
      <c r="T10" s="22"/>
      <c r="U10" s="22"/>
      <c r="V10" s="22"/>
    </row>
    <row r="11" spans="1:22" x14ac:dyDescent="0.25">
      <c r="A11" s="180"/>
      <c r="B11" s="180"/>
      <c r="C11" s="181" t="s">
        <v>139</v>
      </c>
      <c r="D11" s="181"/>
      <c r="E11" s="181"/>
      <c r="F11" s="181"/>
      <c r="G11" s="181"/>
      <c r="H11" s="181"/>
      <c r="I11" s="181"/>
      <c r="J11" s="182"/>
      <c r="K11" s="182"/>
      <c r="L11" s="182"/>
      <c r="M11" s="182"/>
      <c r="N11" s="181"/>
      <c r="O11" s="181"/>
      <c r="P11" s="181"/>
      <c r="Q11" s="181"/>
      <c r="R11" s="21"/>
      <c r="S11" s="22"/>
      <c r="T11" s="22"/>
      <c r="U11" s="22"/>
      <c r="V11" s="22"/>
    </row>
    <row r="12" spans="1:22" x14ac:dyDescent="0.25">
      <c r="A12" s="180"/>
      <c r="B12" s="180"/>
      <c r="C12" s="181" t="s">
        <v>155</v>
      </c>
      <c r="D12" s="181"/>
      <c r="E12" s="181"/>
      <c r="F12" s="181"/>
      <c r="G12" s="181"/>
      <c r="H12" s="181"/>
      <c r="I12" s="181"/>
      <c r="J12" s="182"/>
      <c r="K12" s="182"/>
      <c r="L12" s="182"/>
      <c r="M12" s="182"/>
      <c r="N12" s="181"/>
      <c r="O12" s="181"/>
      <c r="P12" s="181"/>
      <c r="Q12" s="181"/>
      <c r="R12" s="21"/>
      <c r="S12" s="22"/>
      <c r="T12" s="22"/>
      <c r="U12" s="22"/>
      <c r="V12" s="22"/>
    </row>
    <row r="13" spans="1:22" x14ac:dyDescent="0.25">
      <c r="Q13" s="23"/>
    </row>
    <row r="14" spans="1:22" ht="14.4" customHeight="1" x14ac:dyDescent="0.25">
      <c r="A14" s="181" t="s">
        <v>23</v>
      </c>
      <c r="B14" s="181"/>
      <c r="C14" s="181"/>
      <c r="D14" s="181"/>
      <c r="E14" s="181"/>
      <c r="F14" s="181"/>
      <c r="G14" s="181"/>
      <c r="H14" s="181"/>
      <c r="I14" s="181"/>
      <c r="J14" s="182"/>
      <c r="K14" s="182"/>
      <c r="L14" s="182"/>
      <c r="M14" s="182"/>
      <c r="N14" s="181"/>
      <c r="O14" s="181"/>
      <c r="P14" s="181"/>
      <c r="Q14" s="227">
        <f>SUM(C18:N22)</f>
        <v>0</v>
      </c>
      <c r="R14" s="227"/>
      <c r="S14" s="228" t="str">
        <f>IF(Q14&gt;312290,"Maksymalna wartość dotacji inwestycyjnej wynosi 312290,00 zł","")</f>
        <v/>
      </c>
      <c r="T14" s="228"/>
      <c r="U14" s="228"/>
      <c r="V14" s="228"/>
    </row>
    <row r="15" spans="1:22" x14ac:dyDescent="0.25">
      <c r="B15" s="19"/>
    </row>
    <row r="16" spans="1:22" ht="14.4" x14ac:dyDescent="0.25">
      <c r="A16" s="24" t="s">
        <v>53</v>
      </c>
      <c r="B16" s="24" t="s">
        <v>140</v>
      </c>
      <c r="C16" s="229" t="s">
        <v>0</v>
      </c>
      <c r="D16" s="229"/>
      <c r="E16" s="229"/>
      <c r="F16" s="229"/>
      <c r="G16" s="229"/>
      <c r="H16" s="229"/>
      <c r="I16" s="229"/>
      <c r="J16" s="230"/>
      <c r="K16" s="230"/>
      <c r="L16" s="230"/>
      <c r="M16" s="230"/>
      <c r="N16" s="229"/>
      <c r="O16" s="229" t="s">
        <v>1</v>
      </c>
      <c r="P16" s="229"/>
      <c r="Q16" s="229"/>
      <c r="R16" s="229"/>
      <c r="S16" s="231" t="str">
        <f>IF(SUM(C18:N23)&gt;R9*31229,"Przekroczono limit wydatków założonych w dotacji inwestycyjnej","")</f>
        <v/>
      </c>
      <c r="T16" s="228"/>
      <c r="U16" s="228"/>
      <c r="V16" s="228"/>
    </row>
    <row r="17" spans="1:18" x14ac:dyDescent="0.25">
      <c r="A17" s="25"/>
      <c r="B17" s="25" t="s">
        <v>2</v>
      </c>
      <c r="C17" s="26" t="s">
        <v>3</v>
      </c>
      <c r="D17" s="26" t="s">
        <v>4</v>
      </c>
      <c r="E17" s="26" t="s">
        <v>5</v>
      </c>
      <c r="F17" s="26" t="s">
        <v>6</v>
      </c>
      <c r="G17" s="26" t="s">
        <v>7</v>
      </c>
      <c r="H17" s="26" t="s">
        <v>8</v>
      </c>
      <c r="I17" s="26" t="s">
        <v>122</v>
      </c>
      <c r="J17" s="27" t="s">
        <v>123</v>
      </c>
      <c r="K17" s="27" t="s">
        <v>124</v>
      </c>
      <c r="L17" s="27" t="s">
        <v>125</v>
      </c>
      <c r="M17" s="27" t="s">
        <v>126</v>
      </c>
      <c r="N17" s="26" t="s">
        <v>127</v>
      </c>
      <c r="O17" s="26" t="s">
        <v>11</v>
      </c>
      <c r="P17" s="26" t="s">
        <v>12</v>
      </c>
      <c r="Q17" s="26" t="s">
        <v>9</v>
      </c>
      <c r="R17" s="26" t="s">
        <v>10</v>
      </c>
    </row>
    <row r="18" spans="1:18" ht="62.4" customHeight="1" x14ac:dyDescent="0.25">
      <c r="A18" s="28">
        <v>1</v>
      </c>
      <c r="B18" s="29" t="s">
        <v>156</v>
      </c>
      <c r="C18" s="30">
        <f>SUM('Harmonogram rzeczowo-finansowy'!H12)</f>
        <v>0</v>
      </c>
      <c r="D18" s="30">
        <f>SUM('Harmonogram rzeczowo-finansowy'!I12)</f>
        <v>0</v>
      </c>
      <c r="E18" s="30">
        <f>SUM('Harmonogram rzeczowo-finansowy'!J12)</f>
        <v>0</v>
      </c>
      <c r="F18" s="30">
        <f>SUM('Harmonogram rzeczowo-finansowy'!K12)</f>
        <v>0</v>
      </c>
      <c r="G18" s="30">
        <f>SUM('Harmonogram rzeczowo-finansowy'!L12)</f>
        <v>0</v>
      </c>
      <c r="H18" s="30">
        <f>SUM('Harmonogram rzeczowo-finansowy'!M12)</f>
        <v>0</v>
      </c>
      <c r="I18" s="30">
        <f>SUM('Harmonogram rzeczowo-finansowy'!N12)</f>
        <v>0</v>
      </c>
      <c r="J18" s="30">
        <f>SUM('Harmonogram rzeczowo-finansowy'!O12)</f>
        <v>0</v>
      </c>
      <c r="K18" s="30">
        <f>SUM('Harmonogram rzeczowo-finansowy'!P12)</f>
        <v>0</v>
      </c>
      <c r="L18" s="30">
        <f>SUM('Harmonogram rzeczowo-finansowy'!Q12)</f>
        <v>0</v>
      </c>
      <c r="M18" s="30">
        <f>SUM('Harmonogram rzeczowo-finansowy'!R12)</f>
        <v>0</v>
      </c>
      <c r="N18" s="30">
        <f>SUM('Harmonogram rzeczowo-finansowy'!S12)</f>
        <v>0</v>
      </c>
      <c r="O18" s="31">
        <v>0</v>
      </c>
      <c r="P18" s="31">
        <v>0</v>
      </c>
      <c r="Q18" s="31">
        <v>0</v>
      </c>
      <c r="R18" s="31">
        <v>0</v>
      </c>
    </row>
    <row r="19" spans="1:18" ht="39" customHeight="1" x14ac:dyDescent="0.25">
      <c r="A19" s="28">
        <v>2</v>
      </c>
      <c r="B19" s="29" t="s">
        <v>157</v>
      </c>
      <c r="C19" s="30">
        <f>SUM('Harmonogram rzeczowo-finansowy'!H23)</f>
        <v>0</v>
      </c>
      <c r="D19" s="30">
        <f>SUM('Harmonogram rzeczowo-finansowy'!I23)</f>
        <v>0</v>
      </c>
      <c r="E19" s="30">
        <f>SUM('Harmonogram rzeczowo-finansowy'!J23)</f>
        <v>0</v>
      </c>
      <c r="F19" s="30">
        <f>SUM('Harmonogram rzeczowo-finansowy'!K23)</f>
        <v>0</v>
      </c>
      <c r="G19" s="30">
        <f>SUM('Harmonogram rzeczowo-finansowy'!L23)</f>
        <v>0</v>
      </c>
      <c r="H19" s="30">
        <f>SUM('Harmonogram rzeczowo-finansowy'!M23)</f>
        <v>0</v>
      </c>
      <c r="I19" s="30">
        <f>SUM('Harmonogram rzeczowo-finansowy'!N23)</f>
        <v>0</v>
      </c>
      <c r="J19" s="30">
        <f>SUM('Harmonogram rzeczowo-finansowy'!O23)</f>
        <v>0</v>
      </c>
      <c r="K19" s="30">
        <f>SUM('Harmonogram rzeczowo-finansowy'!P23)</f>
        <v>0</v>
      </c>
      <c r="L19" s="30">
        <f>SUM('Harmonogram rzeczowo-finansowy'!Q23)</f>
        <v>0</v>
      </c>
      <c r="M19" s="30">
        <f>SUM('Harmonogram rzeczowo-finansowy'!R23)</f>
        <v>0</v>
      </c>
      <c r="N19" s="30">
        <f>SUM('Harmonogram rzeczowo-finansowy'!S23)</f>
        <v>0</v>
      </c>
      <c r="O19" s="31">
        <v>0</v>
      </c>
      <c r="P19" s="31">
        <v>0</v>
      </c>
      <c r="Q19" s="31">
        <v>0</v>
      </c>
      <c r="R19" s="31">
        <v>0</v>
      </c>
    </row>
    <row r="20" spans="1:18" ht="39" customHeight="1" x14ac:dyDescent="0.25">
      <c r="A20" s="28">
        <v>3</v>
      </c>
      <c r="B20" s="29" t="s">
        <v>141</v>
      </c>
      <c r="C20" s="30">
        <v>0</v>
      </c>
      <c r="D20" s="30">
        <f>SUM('Harmonogram rzeczowo-finansowy'!I34)</f>
        <v>0</v>
      </c>
      <c r="E20" s="30">
        <f>SUM('Harmonogram rzeczowo-finansowy'!J34)</f>
        <v>0</v>
      </c>
      <c r="F20" s="30">
        <f>SUM('Harmonogram rzeczowo-finansowy'!K34)</f>
        <v>0</v>
      </c>
      <c r="G20" s="30">
        <f>SUM('Harmonogram rzeczowo-finansowy'!L34)</f>
        <v>0</v>
      </c>
      <c r="H20" s="30">
        <f>SUM('Harmonogram rzeczowo-finansowy'!M34)</f>
        <v>0</v>
      </c>
      <c r="I20" s="30">
        <f>SUM('Harmonogram rzeczowo-finansowy'!N34)</f>
        <v>0</v>
      </c>
      <c r="J20" s="30">
        <f>SUM('Harmonogram rzeczowo-finansowy'!O34)</f>
        <v>0</v>
      </c>
      <c r="K20" s="30">
        <f>SUM('Harmonogram rzeczowo-finansowy'!P34)</f>
        <v>0</v>
      </c>
      <c r="L20" s="30">
        <f>SUM('Harmonogram rzeczowo-finansowy'!Q34)</f>
        <v>0</v>
      </c>
      <c r="M20" s="30">
        <f>SUM('Harmonogram rzeczowo-finansowy'!R34)</f>
        <v>0</v>
      </c>
      <c r="N20" s="30">
        <f>SUM('Harmonogram rzeczowo-finansowy'!S34)</f>
        <v>0</v>
      </c>
      <c r="O20" s="31">
        <v>0</v>
      </c>
      <c r="P20" s="31">
        <v>0</v>
      </c>
      <c r="Q20" s="31">
        <v>0</v>
      </c>
      <c r="R20" s="31">
        <v>0</v>
      </c>
    </row>
    <row r="21" spans="1:18" ht="39" customHeight="1" x14ac:dyDescent="0.25">
      <c r="A21" s="28">
        <v>4</v>
      </c>
      <c r="B21" s="29" t="s">
        <v>142</v>
      </c>
      <c r="C21" s="30">
        <f>SUM('Harmonogram rzeczowo-finansowy'!H45)</f>
        <v>0</v>
      </c>
      <c r="D21" s="30">
        <f>SUM('Harmonogram rzeczowo-finansowy'!I45)</f>
        <v>0</v>
      </c>
      <c r="E21" s="30">
        <f>SUM('Harmonogram rzeczowo-finansowy'!J45)</f>
        <v>0</v>
      </c>
      <c r="F21" s="30">
        <f>SUM('Harmonogram rzeczowo-finansowy'!K45)</f>
        <v>0</v>
      </c>
      <c r="G21" s="30">
        <f>SUM('Harmonogram rzeczowo-finansowy'!L45)</f>
        <v>0</v>
      </c>
      <c r="H21" s="30">
        <f>SUM('Harmonogram rzeczowo-finansowy'!M45)</f>
        <v>0</v>
      </c>
      <c r="I21" s="30">
        <f>SUM('Harmonogram rzeczowo-finansowy'!N45)</f>
        <v>0</v>
      </c>
      <c r="J21" s="30">
        <f>SUM('Harmonogram rzeczowo-finansowy'!O45)</f>
        <v>0</v>
      </c>
      <c r="K21" s="30">
        <f>SUM('Harmonogram rzeczowo-finansowy'!P45)</f>
        <v>0</v>
      </c>
      <c r="L21" s="30">
        <f>SUM('Harmonogram rzeczowo-finansowy'!Q45)</f>
        <v>0</v>
      </c>
      <c r="M21" s="30">
        <f>SUM('Harmonogram rzeczowo-finansowy'!R45)</f>
        <v>0</v>
      </c>
      <c r="N21" s="30">
        <f>SUM('Harmonogram rzeczowo-finansowy'!S45)</f>
        <v>0</v>
      </c>
      <c r="O21" s="31">
        <v>0</v>
      </c>
      <c r="P21" s="31">
        <v>0</v>
      </c>
      <c r="Q21" s="31">
        <v>0</v>
      </c>
      <c r="R21" s="31">
        <v>0</v>
      </c>
    </row>
    <row r="22" spans="1:18" ht="41.4" customHeight="1" x14ac:dyDescent="0.25">
      <c r="A22" s="28">
        <v>5</v>
      </c>
      <c r="B22" s="29" t="s">
        <v>158</v>
      </c>
      <c r="C22" s="30">
        <f>SUM('Harmonogram rzeczowo-finansowy'!H56)</f>
        <v>0</v>
      </c>
      <c r="D22" s="30">
        <f>SUM('Harmonogram rzeczowo-finansowy'!I56)</f>
        <v>0</v>
      </c>
      <c r="E22" s="30">
        <f>SUM('Harmonogram rzeczowo-finansowy'!J56)</f>
        <v>0</v>
      </c>
      <c r="F22" s="30">
        <f>SUM('Harmonogram rzeczowo-finansowy'!K56)</f>
        <v>0</v>
      </c>
      <c r="G22" s="30">
        <f>SUM('Harmonogram rzeczowo-finansowy'!L56)</f>
        <v>0</v>
      </c>
      <c r="H22" s="30">
        <f>SUM('Harmonogram rzeczowo-finansowy'!M56)</f>
        <v>0</v>
      </c>
      <c r="I22" s="30">
        <f>SUM('Harmonogram rzeczowo-finansowy'!N56)</f>
        <v>0</v>
      </c>
      <c r="J22" s="30">
        <f>SUM('Harmonogram rzeczowo-finansowy'!O56)</f>
        <v>0</v>
      </c>
      <c r="K22" s="30">
        <f>SUM('Harmonogram rzeczowo-finansowy'!P56)</f>
        <v>0</v>
      </c>
      <c r="L22" s="30">
        <f>SUM('Harmonogram rzeczowo-finansowy'!Q56)</f>
        <v>0</v>
      </c>
      <c r="M22" s="30">
        <f>SUM('Harmonogram rzeczowo-finansowy'!R56)</f>
        <v>0</v>
      </c>
      <c r="N22" s="30">
        <f>SUM('Harmonogram rzeczowo-finansowy'!S56)</f>
        <v>0</v>
      </c>
      <c r="O22" s="31">
        <v>0</v>
      </c>
      <c r="P22" s="31">
        <v>0</v>
      </c>
      <c r="Q22" s="31">
        <v>0</v>
      </c>
      <c r="R22" s="31">
        <v>0</v>
      </c>
    </row>
    <row r="23" spans="1:18" ht="26.4" x14ac:dyDescent="0.25">
      <c r="A23" s="32">
        <v>6</v>
      </c>
      <c r="B23" s="86" t="s">
        <v>159</v>
      </c>
      <c r="C23" s="14"/>
      <c r="D23" s="14"/>
      <c r="E23" s="14"/>
      <c r="F23" s="14"/>
      <c r="G23" s="14"/>
      <c r="H23" s="14"/>
      <c r="I23" s="14"/>
      <c r="J23" s="15"/>
      <c r="K23" s="15"/>
      <c r="L23" s="15"/>
      <c r="M23" s="15"/>
      <c r="N23" s="14"/>
      <c r="O23" s="14"/>
      <c r="P23" s="14"/>
      <c r="Q23" s="14"/>
      <c r="R23" s="14"/>
    </row>
    <row r="24" spans="1:18" x14ac:dyDescent="0.25">
      <c r="A24" s="28">
        <v>7</v>
      </c>
      <c r="B24" s="87" t="s">
        <v>27</v>
      </c>
      <c r="C24" s="14"/>
      <c r="D24" s="14"/>
      <c r="E24" s="14"/>
      <c r="F24" s="14"/>
      <c r="G24" s="14"/>
      <c r="H24" s="14"/>
      <c r="I24" s="14"/>
      <c r="J24" s="15"/>
      <c r="K24" s="15"/>
      <c r="L24" s="15"/>
      <c r="M24" s="15"/>
      <c r="N24" s="14"/>
      <c r="O24" s="14"/>
      <c r="P24" s="14"/>
      <c r="Q24" s="14"/>
      <c r="R24" s="14"/>
    </row>
    <row r="25" spans="1:18" x14ac:dyDescent="0.25">
      <c r="A25" s="34">
        <v>8</v>
      </c>
      <c r="B25" s="87" t="s">
        <v>28</v>
      </c>
      <c r="C25" s="14"/>
      <c r="D25" s="14"/>
      <c r="E25" s="14"/>
      <c r="F25" s="14"/>
      <c r="G25" s="14"/>
      <c r="H25" s="14"/>
      <c r="I25" s="35"/>
      <c r="J25" s="36"/>
      <c r="K25" s="36"/>
      <c r="L25" s="36"/>
      <c r="M25" s="36"/>
      <c r="N25" s="35"/>
      <c r="O25" s="14"/>
      <c r="P25" s="14"/>
      <c r="Q25" s="14"/>
      <c r="R25" s="14"/>
    </row>
    <row r="26" spans="1:18" x14ac:dyDescent="0.25">
      <c r="A26" s="34">
        <v>9</v>
      </c>
      <c r="B26" s="87" t="s">
        <v>29</v>
      </c>
      <c r="C26" s="14"/>
      <c r="D26" s="14"/>
      <c r="E26" s="14"/>
      <c r="F26" s="14"/>
      <c r="G26" s="14"/>
      <c r="H26" s="14"/>
      <c r="I26" s="35"/>
      <c r="J26" s="36"/>
      <c r="K26" s="36"/>
      <c r="L26" s="36"/>
      <c r="M26" s="36"/>
      <c r="N26" s="35"/>
      <c r="O26" s="14"/>
      <c r="P26" s="14"/>
      <c r="Q26" s="14"/>
      <c r="R26" s="14"/>
    </row>
    <row r="27" spans="1:18" x14ac:dyDescent="0.25">
      <c r="A27" s="34">
        <v>10</v>
      </c>
      <c r="B27" s="87" t="s">
        <v>160</v>
      </c>
      <c r="C27" s="14"/>
      <c r="D27" s="14"/>
      <c r="E27" s="14"/>
      <c r="F27" s="14"/>
      <c r="G27" s="14"/>
      <c r="H27" s="14"/>
      <c r="I27" s="35"/>
      <c r="J27" s="36"/>
      <c r="K27" s="36"/>
      <c r="L27" s="36"/>
      <c r="M27" s="36"/>
      <c r="N27" s="35"/>
      <c r="O27" s="14"/>
      <c r="P27" s="14"/>
      <c r="Q27" s="14"/>
      <c r="R27" s="14"/>
    </row>
    <row r="28" spans="1:18" ht="14.4" customHeight="1" x14ac:dyDescent="0.25">
      <c r="A28" s="34">
        <v>11</v>
      </c>
      <c r="B28" s="87" t="s">
        <v>161</v>
      </c>
      <c r="C28" s="14"/>
      <c r="D28" s="14"/>
      <c r="E28" s="14"/>
      <c r="F28" s="14"/>
      <c r="G28" s="14"/>
      <c r="H28" s="14"/>
      <c r="I28" s="35"/>
      <c r="J28" s="36"/>
      <c r="K28" s="36"/>
      <c r="L28" s="36"/>
      <c r="M28" s="36"/>
      <c r="N28" s="35"/>
      <c r="O28" s="14"/>
      <c r="P28" s="14"/>
      <c r="Q28" s="14"/>
      <c r="R28" s="14"/>
    </row>
    <row r="29" spans="1:18" ht="14.4" customHeight="1" x14ac:dyDescent="0.25">
      <c r="A29" s="34">
        <v>12</v>
      </c>
      <c r="B29" s="87" t="s">
        <v>162</v>
      </c>
      <c r="C29" s="14"/>
      <c r="D29" s="14"/>
      <c r="E29" s="14"/>
      <c r="F29" s="14"/>
      <c r="G29" s="14"/>
      <c r="H29" s="14"/>
      <c r="I29" s="35"/>
      <c r="J29" s="36"/>
      <c r="K29" s="36"/>
      <c r="L29" s="36"/>
      <c r="M29" s="36"/>
      <c r="N29" s="35"/>
      <c r="O29" s="14"/>
      <c r="P29" s="14"/>
      <c r="Q29" s="14"/>
      <c r="R29" s="14"/>
    </row>
    <row r="30" spans="1:18" ht="14.4" customHeight="1" x14ac:dyDescent="0.25">
      <c r="A30" s="34">
        <v>13</v>
      </c>
      <c r="B30" s="87" t="s">
        <v>30</v>
      </c>
      <c r="C30" s="14"/>
      <c r="D30" s="14"/>
      <c r="E30" s="14"/>
      <c r="F30" s="14"/>
      <c r="G30" s="14"/>
      <c r="H30" s="14"/>
      <c r="I30" s="35"/>
      <c r="J30" s="36"/>
      <c r="K30" s="36"/>
      <c r="L30" s="36"/>
      <c r="M30" s="36"/>
      <c r="N30" s="35"/>
      <c r="O30" s="14"/>
      <c r="P30" s="14"/>
      <c r="Q30" s="14"/>
      <c r="R30" s="14"/>
    </row>
    <row r="31" spans="1:18" ht="14.4" customHeight="1" x14ac:dyDescent="0.25">
      <c r="A31" s="34">
        <v>14</v>
      </c>
      <c r="B31" s="87" t="s">
        <v>31</v>
      </c>
      <c r="C31" s="14"/>
      <c r="D31" s="14"/>
      <c r="E31" s="14"/>
      <c r="F31" s="14"/>
      <c r="G31" s="14"/>
      <c r="H31" s="14"/>
      <c r="I31" s="35"/>
      <c r="J31" s="36"/>
      <c r="K31" s="36"/>
      <c r="L31" s="36"/>
      <c r="M31" s="36"/>
      <c r="N31" s="35"/>
      <c r="O31" s="14"/>
      <c r="P31" s="14"/>
      <c r="Q31" s="14"/>
      <c r="R31" s="14"/>
    </row>
    <row r="32" spans="1:18" ht="14.4" customHeight="1" x14ac:dyDescent="0.25">
      <c r="A32" s="37">
        <v>15</v>
      </c>
      <c r="B32" s="87" t="s">
        <v>32</v>
      </c>
      <c r="C32" s="14"/>
      <c r="D32" s="14"/>
      <c r="E32" s="14"/>
      <c r="F32" s="14"/>
      <c r="G32" s="14"/>
      <c r="H32" s="14"/>
      <c r="I32" s="35"/>
      <c r="J32" s="36"/>
      <c r="K32" s="36"/>
      <c r="L32" s="36"/>
      <c r="M32" s="36"/>
      <c r="N32" s="35"/>
      <c r="O32" s="14"/>
      <c r="P32" s="14"/>
      <c r="Q32" s="14"/>
      <c r="R32" s="14"/>
    </row>
    <row r="33" spans="1:18" ht="14.4" customHeight="1" x14ac:dyDescent="0.25">
      <c r="A33" s="34">
        <v>16</v>
      </c>
      <c r="B33" s="87" t="s">
        <v>33</v>
      </c>
      <c r="C33" s="14"/>
      <c r="D33" s="14"/>
      <c r="E33" s="14"/>
      <c r="F33" s="14"/>
      <c r="G33" s="14"/>
      <c r="H33" s="14"/>
      <c r="I33" s="35"/>
      <c r="J33" s="36"/>
      <c r="K33" s="36"/>
      <c r="L33" s="36"/>
      <c r="M33" s="36"/>
      <c r="N33" s="35"/>
      <c r="O33" s="14"/>
      <c r="P33" s="14"/>
      <c r="Q33" s="14"/>
      <c r="R33" s="14"/>
    </row>
    <row r="34" spans="1:18" ht="14.4" customHeight="1" x14ac:dyDescent="0.25">
      <c r="A34" s="34">
        <v>17</v>
      </c>
      <c r="B34" s="87" t="s">
        <v>34</v>
      </c>
      <c r="C34" s="14"/>
      <c r="D34" s="14"/>
      <c r="E34" s="14"/>
      <c r="F34" s="14"/>
      <c r="G34" s="14"/>
      <c r="H34" s="14"/>
      <c r="I34" s="35"/>
      <c r="J34" s="36"/>
      <c r="K34" s="36"/>
      <c r="L34" s="36"/>
      <c r="M34" s="36"/>
      <c r="N34" s="35"/>
      <c r="O34" s="14"/>
      <c r="P34" s="14"/>
      <c r="Q34" s="14"/>
      <c r="R34" s="14"/>
    </row>
    <row r="35" spans="1:18" ht="14.4" customHeight="1" x14ac:dyDescent="0.25">
      <c r="A35" s="34">
        <v>18</v>
      </c>
      <c r="B35" s="87" t="s">
        <v>35</v>
      </c>
      <c r="C35" s="14"/>
      <c r="D35" s="14"/>
      <c r="E35" s="14"/>
      <c r="F35" s="14"/>
      <c r="G35" s="14"/>
      <c r="H35" s="14"/>
      <c r="I35" s="35"/>
      <c r="J35" s="36"/>
      <c r="K35" s="36"/>
      <c r="L35" s="36"/>
      <c r="M35" s="36"/>
      <c r="N35" s="35"/>
      <c r="O35" s="14"/>
      <c r="P35" s="14"/>
      <c r="Q35" s="14"/>
      <c r="R35" s="14"/>
    </row>
    <row r="36" spans="1:18" ht="14.4" customHeight="1" x14ac:dyDescent="0.25">
      <c r="A36" s="34">
        <v>19</v>
      </c>
      <c r="B36" s="87" t="s">
        <v>36</v>
      </c>
      <c r="C36" s="14"/>
      <c r="D36" s="14"/>
      <c r="E36" s="14"/>
      <c r="F36" s="14"/>
      <c r="G36" s="14"/>
      <c r="H36" s="14"/>
      <c r="I36" s="35"/>
      <c r="J36" s="36"/>
      <c r="K36" s="36"/>
      <c r="L36" s="36"/>
      <c r="M36" s="36"/>
      <c r="N36" s="35"/>
      <c r="O36" s="14"/>
      <c r="P36" s="14"/>
      <c r="Q36" s="14"/>
      <c r="R36" s="14"/>
    </row>
    <row r="37" spans="1:18" ht="14.4" customHeight="1" x14ac:dyDescent="0.25">
      <c r="A37" s="34">
        <v>20</v>
      </c>
      <c r="B37" s="87" t="s">
        <v>37</v>
      </c>
      <c r="C37" s="14"/>
      <c r="D37" s="14"/>
      <c r="E37" s="14"/>
      <c r="F37" s="14"/>
      <c r="G37" s="14"/>
      <c r="H37" s="14"/>
      <c r="I37" s="35"/>
      <c r="J37" s="36"/>
      <c r="K37" s="36"/>
      <c r="L37" s="36"/>
      <c r="M37" s="36"/>
      <c r="N37" s="35"/>
      <c r="O37" s="14"/>
      <c r="P37" s="14"/>
      <c r="Q37" s="14"/>
      <c r="R37" s="14"/>
    </row>
    <row r="38" spans="1:18" ht="14.4" customHeight="1" x14ac:dyDescent="0.25">
      <c r="A38" s="34">
        <v>21</v>
      </c>
      <c r="B38" s="87" t="s">
        <v>38</v>
      </c>
      <c r="C38" s="14"/>
      <c r="D38" s="14"/>
      <c r="E38" s="14"/>
      <c r="F38" s="14"/>
      <c r="G38" s="14"/>
      <c r="H38" s="14"/>
      <c r="I38" s="35"/>
      <c r="J38" s="36"/>
      <c r="K38" s="36"/>
      <c r="L38" s="36"/>
      <c r="M38" s="36"/>
      <c r="N38" s="35"/>
      <c r="O38" s="14"/>
      <c r="P38" s="14"/>
      <c r="Q38" s="14"/>
      <c r="R38" s="14"/>
    </row>
    <row r="39" spans="1:18" ht="14.4" customHeight="1" x14ac:dyDescent="0.25">
      <c r="A39" s="34">
        <v>22</v>
      </c>
      <c r="B39" s="88" t="s">
        <v>39</v>
      </c>
      <c r="C39" s="14"/>
      <c r="D39" s="14"/>
      <c r="E39" s="14"/>
      <c r="F39" s="14"/>
      <c r="G39" s="14"/>
      <c r="H39" s="14"/>
      <c r="I39" s="35"/>
      <c r="J39" s="36"/>
      <c r="K39" s="36"/>
      <c r="L39" s="36"/>
      <c r="M39" s="36"/>
      <c r="N39" s="35"/>
      <c r="O39" s="14"/>
      <c r="P39" s="14"/>
      <c r="Q39" s="14"/>
      <c r="R39" s="14"/>
    </row>
    <row r="40" spans="1:18" ht="14.4" customHeight="1" x14ac:dyDescent="0.25">
      <c r="A40" s="34">
        <v>23</v>
      </c>
      <c r="B40" s="88" t="s">
        <v>40</v>
      </c>
      <c r="C40" s="14"/>
      <c r="D40" s="14"/>
      <c r="E40" s="14"/>
      <c r="F40" s="14"/>
      <c r="G40" s="14"/>
      <c r="H40" s="14"/>
      <c r="I40" s="35"/>
      <c r="J40" s="36"/>
      <c r="K40" s="36"/>
      <c r="L40" s="36"/>
      <c r="M40" s="36"/>
      <c r="N40" s="35"/>
      <c r="O40" s="14"/>
      <c r="P40" s="14"/>
      <c r="Q40" s="14"/>
      <c r="R40" s="14"/>
    </row>
    <row r="41" spans="1:18" ht="14.4" customHeight="1" x14ac:dyDescent="0.25">
      <c r="A41" s="34">
        <v>24</v>
      </c>
      <c r="B41" s="88" t="s">
        <v>41</v>
      </c>
      <c r="C41" s="14"/>
      <c r="D41" s="14"/>
      <c r="E41" s="14"/>
      <c r="F41" s="14"/>
      <c r="G41" s="14"/>
      <c r="H41" s="14"/>
      <c r="I41" s="35"/>
      <c r="J41" s="36"/>
      <c r="K41" s="36"/>
      <c r="L41" s="36"/>
      <c r="M41" s="36"/>
      <c r="N41" s="35"/>
      <c r="O41" s="14"/>
      <c r="P41" s="14"/>
      <c r="Q41" s="14"/>
      <c r="R41" s="14"/>
    </row>
    <row r="42" spans="1:18" ht="14.4" customHeight="1" x14ac:dyDescent="0.25">
      <c r="A42" s="34">
        <v>25</v>
      </c>
      <c r="B42" s="88" t="s">
        <v>42</v>
      </c>
      <c r="C42" s="14"/>
      <c r="D42" s="14"/>
      <c r="E42" s="14"/>
      <c r="F42" s="14"/>
      <c r="G42" s="14"/>
      <c r="H42" s="14"/>
      <c r="I42" s="35"/>
      <c r="J42" s="36"/>
      <c r="K42" s="36"/>
      <c r="L42" s="36"/>
      <c r="M42" s="36"/>
      <c r="N42" s="35"/>
      <c r="O42" s="14"/>
      <c r="P42" s="14"/>
      <c r="Q42" s="14"/>
      <c r="R42" s="14"/>
    </row>
    <row r="43" spans="1:18" ht="14.4" customHeight="1" x14ac:dyDescent="0.25">
      <c r="A43" s="34">
        <v>26</v>
      </c>
      <c r="B43" s="88" t="s">
        <v>163</v>
      </c>
      <c r="C43" s="14"/>
      <c r="D43" s="14"/>
      <c r="E43" s="14"/>
      <c r="F43" s="14"/>
      <c r="G43" s="14"/>
      <c r="H43" s="14"/>
      <c r="I43" s="35"/>
      <c r="J43" s="36"/>
      <c r="K43" s="36"/>
      <c r="L43" s="36"/>
      <c r="M43" s="36"/>
      <c r="N43" s="35"/>
      <c r="O43" s="14"/>
      <c r="P43" s="14"/>
      <c r="Q43" s="14"/>
      <c r="R43" s="14"/>
    </row>
    <row r="44" spans="1:18" ht="14.4" customHeight="1" x14ac:dyDescent="0.25">
      <c r="A44" s="34">
        <v>27</v>
      </c>
      <c r="B44" s="88" t="s">
        <v>43</v>
      </c>
      <c r="C44" s="14"/>
      <c r="D44" s="14"/>
      <c r="E44" s="14"/>
      <c r="F44" s="14"/>
      <c r="G44" s="14"/>
      <c r="H44" s="14"/>
      <c r="I44" s="35"/>
      <c r="J44" s="36"/>
      <c r="K44" s="36"/>
      <c r="L44" s="36"/>
      <c r="M44" s="36"/>
      <c r="N44" s="35"/>
      <c r="O44" s="14"/>
      <c r="P44" s="14"/>
      <c r="Q44" s="14"/>
      <c r="R44" s="14"/>
    </row>
    <row r="45" spans="1:18" ht="14.4" customHeight="1" x14ac:dyDescent="0.25">
      <c r="A45" s="34">
        <v>28</v>
      </c>
      <c r="B45" s="12" t="s">
        <v>44</v>
      </c>
      <c r="C45" s="14"/>
      <c r="D45" s="14"/>
      <c r="E45" s="14"/>
      <c r="F45" s="14"/>
      <c r="G45" s="14"/>
      <c r="H45" s="14"/>
      <c r="I45" s="35"/>
      <c r="J45" s="36"/>
      <c r="K45" s="36"/>
      <c r="L45" s="36"/>
      <c r="M45" s="36"/>
      <c r="N45" s="35"/>
      <c r="O45" s="14"/>
      <c r="P45" s="14"/>
      <c r="Q45" s="14"/>
      <c r="R45" s="14"/>
    </row>
    <row r="46" spans="1:18" ht="14.4" customHeight="1" x14ac:dyDescent="0.25">
      <c r="A46" s="34">
        <v>29</v>
      </c>
      <c r="B46" s="12" t="s">
        <v>45</v>
      </c>
      <c r="C46" s="14"/>
      <c r="D46" s="14"/>
      <c r="E46" s="14"/>
      <c r="F46" s="14"/>
      <c r="G46" s="14"/>
      <c r="H46" s="14"/>
      <c r="I46" s="35"/>
      <c r="J46" s="36"/>
      <c r="K46" s="36"/>
      <c r="L46" s="36"/>
      <c r="M46" s="36"/>
      <c r="N46" s="35"/>
      <c r="O46" s="14"/>
      <c r="P46" s="14"/>
      <c r="Q46" s="14"/>
      <c r="R46" s="14"/>
    </row>
    <row r="47" spans="1:18" ht="14.4" customHeight="1" x14ac:dyDescent="0.25">
      <c r="A47" s="34">
        <v>30</v>
      </c>
      <c r="B47" s="33" t="s">
        <v>71</v>
      </c>
      <c r="C47" s="14"/>
      <c r="D47" s="14"/>
      <c r="E47" s="14"/>
      <c r="F47" s="14"/>
      <c r="G47" s="14"/>
      <c r="H47" s="14"/>
      <c r="I47" s="35"/>
      <c r="J47" s="36"/>
      <c r="K47" s="36"/>
      <c r="L47" s="36"/>
      <c r="M47" s="36"/>
      <c r="N47" s="35"/>
      <c r="O47" s="35"/>
      <c r="P47" s="35"/>
      <c r="Q47" s="35"/>
      <c r="R47" s="35"/>
    </row>
    <row r="48" spans="1:18" ht="14.4" customHeight="1" x14ac:dyDescent="0.25">
      <c r="A48" s="34">
        <v>31</v>
      </c>
      <c r="B48" s="33" t="s">
        <v>72</v>
      </c>
      <c r="C48" s="14"/>
      <c r="D48" s="14"/>
      <c r="E48" s="14"/>
      <c r="F48" s="14"/>
      <c r="G48" s="14"/>
      <c r="H48" s="14"/>
      <c r="I48" s="35"/>
      <c r="J48" s="36"/>
      <c r="K48" s="36"/>
      <c r="L48" s="36"/>
      <c r="M48" s="36"/>
      <c r="N48" s="35"/>
      <c r="O48" s="35"/>
      <c r="P48" s="35"/>
      <c r="Q48" s="35"/>
      <c r="R48" s="35"/>
    </row>
    <row r="49" spans="1:18" x14ac:dyDescent="0.25">
      <c r="A49" s="28">
        <v>32</v>
      </c>
      <c r="B49" s="38" t="s">
        <v>46</v>
      </c>
      <c r="C49" s="14"/>
      <c r="D49" s="14"/>
      <c r="E49" s="14"/>
      <c r="F49" s="14"/>
      <c r="G49" s="14"/>
      <c r="H49" s="14"/>
      <c r="I49" s="35"/>
      <c r="J49" s="36"/>
      <c r="K49" s="36"/>
      <c r="L49" s="36"/>
      <c r="M49" s="36"/>
      <c r="N49" s="35"/>
      <c r="O49" s="14"/>
      <c r="P49" s="14"/>
      <c r="Q49" s="14"/>
      <c r="R49" s="14"/>
    </row>
    <row r="50" spans="1:18" ht="14.4" x14ac:dyDescent="0.25">
      <c r="A50" s="28">
        <v>33</v>
      </c>
      <c r="B50" s="12" t="s">
        <v>143</v>
      </c>
      <c r="C50" s="14"/>
      <c r="D50" s="14"/>
      <c r="E50" s="14"/>
      <c r="F50" s="14"/>
      <c r="G50" s="14"/>
      <c r="H50" s="14"/>
      <c r="I50" s="14"/>
      <c r="J50" s="15"/>
      <c r="K50" s="15"/>
      <c r="L50" s="15"/>
      <c r="M50" s="15"/>
      <c r="N50" s="14"/>
      <c r="O50" s="14"/>
      <c r="P50" s="14"/>
      <c r="Q50" s="14"/>
      <c r="R50" s="14"/>
    </row>
    <row r="51" spans="1:18" x14ac:dyDescent="0.25">
      <c r="A51" s="39"/>
      <c r="B51" s="40" t="s">
        <v>13</v>
      </c>
      <c r="C51" s="41">
        <f t="shared" ref="C51:H51" si="0">C18+C19+C20+C21+C23+C24+C25+C22+C26+C27+C28+C29+C30+C31+C32+C33+C34+C35+C36+C37+C38+C39+C40+C41+C47+C48+C42+C43+C44+C45+C46+C49+C50</f>
        <v>0</v>
      </c>
      <c r="D51" s="41">
        <f t="shared" si="0"/>
        <v>0</v>
      </c>
      <c r="E51" s="41">
        <f t="shared" si="0"/>
        <v>0</v>
      </c>
      <c r="F51" s="41">
        <f t="shared" si="0"/>
        <v>0</v>
      </c>
      <c r="G51" s="41">
        <f t="shared" si="0"/>
        <v>0</v>
      </c>
      <c r="H51" s="41">
        <f t="shared" si="0"/>
        <v>0</v>
      </c>
      <c r="I51" s="41">
        <f t="shared" ref="I51:R51" si="1">I18+I19+I20+I21+I23+I24+I25+I26+I27+I28+I29+I30+I31+I32+I33+I34+I35+I36+I37+I38+I39+I40+I41+I42+I43+I44+I45+I46+I49+I50+I47+I48</f>
        <v>0</v>
      </c>
      <c r="J51" s="41">
        <f t="shared" si="1"/>
        <v>0</v>
      </c>
      <c r="K51" s="41">
        <f t="shared" si="1"/>
        <v>0</v>
      </c>
      <c r="L51" s="41">
        <f t="shared" si="1"/>
        <v>0</v>
      </c>
      <c r="M51" s="41">
        <f t="shared" si="1"/>
        <v>0</v>
      </c>
      <c r="N51" s="41">
        <f t="shared" si="1"/>
        <v>0</v>
      </c>
      <c r="O51" s="41">
        <f t="shared" si="1"/>
        <v>0</v>
      </c>
      <c r="P51" s="41">
        <f t="shared" si="1"/>
        <v>0</v>
      </c>
      <c r="Q51" s="41">
        <f t="shared" si="1"/>
        <v>0</v>
      </c>
      <c r="R51" s="41">
        <f t="shared" si="1"/>
        <v>0</v>
      </c>
    </row>
    <row r="52" spans="1:18" ht="10.199999999999999" customHeight="1" x14ac:dyDescent="0.25"/>
    <row r="53" spans="1:18" ht="30" customHeight="1" x14ac:dyDescent="0.25">
      <c r="A53" s="42" t="s">
        <v>54</v>
      </c>
      <c r="B53" s="43" t="s">
        <v>69</v>
      </c>
      <c r="C53" s="183"/>
      <c r="D53" s="183"/>
      <c r="E53" s="183"/>
      <c r="F53" s="183"/>
      <c r="G53" s="183"/>
      <c r="H53" s="183"/>
      <c r="I53" s="183"/>
      <c r="J53" s="184"/>
      <c r="K53" s="184"/>
      <c r="L53" s="184"/>
      <c r="M53" s="184"/>
      <c r="N53" s="183"/>
      <c r="O53" s="183"/>
      <c r="P53" s="183"/>
      <c r="Q53" s="183"/>
      <c r="R53" s="183"/>
    </row>
    <row r="54" spans="1:18" ht="10.199999999999999" customHeight="1" x14ac:dyDescent="0.25">
      <c r="A54" s="44"/>
      <c r="B54" s="4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</row>
    <row r="55" spans="1:18" ht="30" customHeight="1" x14ac:dyDescent="0.25">
      <c r="A55" s="46" t="s">
        <v>55</v>
      </c>
      <c r="B55" s="47" t="s">
        <v>144</v>
      </c>
      <c r="C55" s="216"/>
      <c r="D55" s="216"/>
      <c r="E55" s="216"/>
      <c r="F55" s="216"/>
      <c r="G55" s="216"/>
      <c r="H55" s="216"/>
      <c r="I55" s="216"/>
      <c r="J55" s="217"/>
      <c r="K55" s="217"/>
      <c r="L55" s="217"/>
      <c r="M55" s="217"/>
      <c r="N55" s="216"/>
      <c r="O55" s="216"/>
      <c r="P55" s="216"/>
      <c r="Q55" s="216"/>
      <c r="R55" s="216"/>
    </row>
    <row r="56" spans="1:18" ht="10.199999999999999" customHeight="1" x14ac:dyDescent="0.25">
      <c r="A56" s="44"/>
      <c r="B56" s="4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</row>
    <row r="57" spans="1:18" ht="92.4" x14ac:dyDescent="0.25">
      <c r="A57" s="46" t="s">
        <v>56</v>
      </c>
      <c r="B57" s="49" t="s">
        <v>164</v>
      </c>
      <c r="C57" s="183"/>
      <c r="D57" s="183"/>
      <c r="E57" s="183"/>
      <c r="F57" s="183"/>
      <c r="G57" s="183"/>
      <c r="H57" s="183"/>
      <c r="I57" s="183"/>
      <c r="J57" s="184"/>
      <c r="K57" s="184"/>
      <c r="L57" s="184"/>
      <c r="M57" s="184"/>
      <c r="N57" s="183"/>
      <c r="O57" s="183"/>
      <c r="P57" s="183"/>
      <c r="Q57" s="183"/>
      <c r="R57" s="183"/>
    </row>
    <row r="58" spans="1:18" ht="10.199999999999999" customHeight="1" x14ac:dyDescent="0.25">
      <c r="A58" s="44"/>
      <c r="B58" s="50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</row>
    <row r="59" spans="1:18" ht="30" customHeight="1" x14ac:dyDescent="0.25">
      <c r="A59" s="46" t="s">
        <v>57</v>
      </c>
      <c r="B59" s="51" t="s">
        <v>58</v>
      </c>
      <c r="C59" s="183"/>
      <c r="D59" s="183"/>
      <c r="E59" s="183"/>
      <c r="F59" s="183"/>
      <c r="G59" s="183"/>
      <c r="H59" s="183"/>
      <c r="I59" s="183"/>
      <c r="J59" s="184"/>
      <c r="K59" s="184"/>
      <c r="L59" s="184"/>
      <c r="M59" s="184"/>
      <c r="N59" s="183"/>
      <c r="O59" s="183"/>
      <c r="P59" s="183"/>
      <c r="Q59" s="183"/>
      <c r="R59" s="183"/>
    </row>
    <row r="60" spans="1:18" ht="10.199999999999999" customHeight="1" x14ac:dyDescent="0.25">
      <c r="A60" s="44"/>
      <c r="B60" s="50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</row>
    <row r="61" spans="1:18" ht="30" customHeight="1" x14ac:dyDescent="0.25">
      <c r="A61" s="46" t="s">
        <v>59</v>
      </c>
      <c r="B61" s="53" t="s">
        <v>70</v>
      </c>
      <c r="C61" s="232"/>
      <c r="D61" s="232"/>
      <c r="E61" s="232"/>
      <c r="F61" s="232"/>
      <c r="G61" s="232"/>
      <c r="H61" s="232"/>
      <c r="I61" s="232"/>
      <c r="J61" s="233"/>
      <c r="K61" s="233"/>
      <c r="L61" s="233"/>
      <c r="M61" s="233"/>
      <c r="N61" s="232"/>
      <c r="O61" s="232"/>
      <c r="P61" s="232"/>
      <c r="Q61" s="232"/>
      <c r="R61" s="232"/>
    </row>
    <row r="62" spans="1:18" ht="10.199999999999999" customHeight="1" x14ac:dyDescent="0.25">
      <c r="A62" s="54"/>
      <c r="B62" s="5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1:18" ht="30" customHeight="1" x14ac:dyDescent="0.25">
      <c r="A63" s="46" t="s">
        <v>73</v>
      </c>
      <c r="B63" s="53" t="s">
        <v>145</v>
      </c>
      <c r="C63" s="203"/>
      <c r="D63" s="203"/>
      <c r="E63" s="203"/>
      <c r="F63" s="203"/>
      <c r="G63" s="203"/>
      <c r="H63" s="203"/>
      <c r="I63" s="203"/>
      <c r="J63" s="204"/>
      <c r="K63" s="204"/>
      <c r="L63" s="204"/>
      <c r="M63" s="204"/>
      <c r="N63" s="203"/>
      <c r="O63" s="203"/>
      <c r="P63" s="203"/>
      <c r="Q63" s="203"/>
      <c r="R63" s="203"/>
    </row>
    <row r="64" spans="1:18" x14ac:dyDescent="0.25">
      <c r="A64" s="91"/>
      <c r="B64" s="139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</row>
    <row r="65" spans="1:22" ht="15" customHeight="1" x14ac:dyDescent="0.25">
      <c r="B65" s="222" t="s">
        <v>169</v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18"/>
      <c r="T65" s="18"/>
      <c r="U65" s="18"/>
      <c r="V65" s="18"/>
    </row>
    <row r="66" spans="1:22" x14ac:dyDescent="0.25"/>
    <row r="67" spans="1:22" ht="14.4" customHeight="1" x14ac:dyDescent="0.25">
      <c r="A67" s="4" t="s">
        <v>60</v>
      </c>
      <c r="B67" s="5" t="s">
        <v>24</v>
      </c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6"/>
      <c r="O67" s="6"/>
      <c r="P67" s="6"/>
      <c r="Q67" s="6"/>
      <c r="R67" s="6"/>
      <c r="S67" s="6"/>
      <c r="T67" s="6"/>
      <c r="U67" s="6"/>
      <c r="V67" s="6"/>
    </row>
    <row r="68" spans="1:22" ht="15" customHeight="1" x14ac:dyDescent="0.25">
      <c r="A68" s="205" t="s">
        <v>47</v>
      </c>
      <c r="B68" s="208" t="s">
        <v>14</v>
      </c>
      <c r="C68" s="209" t="s">
        <v>0</v>
      </c>
      <c r="D68" s="210"/>
      <c r="E68" s="210"/>
      <c r="F68" s="210"/>
      <c r="G68" s="210"/>
      <c r="H68" s="210"/>
      <c r="I68" s="210"/>
      <c r="J68" s="211"/>
      <c r="K68" s="211"/>
      <c r="L68" s="211"/>
      <c r="M68" s="211"/>
      <c r="N68" s="210"/>
      <c r="O68" s="210"/>
      <c r="P68" s="211"/>
      <c r="Q68" s="196" t="s">
        <v>1</v>
      </c>
      <c r="R68" s="196"/>
      <c r="S68" s="196"/>
      <c r="T68" s="196"/>
      <c r="U68" s="196"/>
      <c r="V68" s="196"/>
    </row>
    <row r="69" spans="1:22" ht="23.25" customHeight="1" x14ac:dyDescent="0.25">
      <c r="A69" s="206"/>
      <c r="B69" s="208"/>
      <c r="C69" s="212" t="s">
        <v>15</v>
      </c>
      <c r="D69" s="212" t="s">
        <v>16</v>
      </c>
      <c r="E69" s="209" t="s">
        <v>17</v>
      </c>
      <c r="F69" s="210"/>
      <c r="G69" s="210"/>
      <c r="H69" s="210"/>
      <c r="I69" s="210"/>
      <c r="J69" s="211"/>
      <c r="K69" s="211"/>
      <c r="L69" s="211"/>
      <c r="M69" s="211"/>
      <c r="N69" s="210"/>
      <c r="O69" s="210"/>
      <c r="P69" s="211"/>
      <c r="Q69" s="214" t="s">
        <v>15</v>
      </c>
      <c r="R69" s="214" t="s">
        <v>16</v>
      </c>
      <c r="S69" s="196" t="s">
        <v>17</v>
      </c>
      <c r="T69" s="196"/>
      <c r="U69" s="196"/>
      <c r="V69" s="196"/>
    </row>
    <row r="70" spans="1:22" x14ac:dyDescent="0.25">
      <c r="A70" s="207"/>
      <c r="B70" s="208"/>
      <c r="C70" s="213"/>
      <c r="D70" s="213"/>
      <c r="E70" s="8" t="s">
        <v>3</v>
      </c>
      <c r="F70" s="8" t="s">
        <v>4</v>
      </c>
      <c r="G70" s="8" t="s">
        <v>5</v>
      </c>
      <c r="H70" s="8" t="s">
        <v>6</v>
      </c>
      <c r="I70" s="8" t="s">
        <v>7</v>
      </c>
      <c r="J70" s="8" t="s">
        <v>8</v>
      </c>
      <c r="K70" s="8" t="s">
        <v>122</v>
      </c>
      <c r="L70" s="9" t="s">
        <v>123</v>
      </c>
      <c r="M70" s="9" t="s">
        <v>124</v>
      </c>
      <c r="N70" s="9" t="s">
        <v>125</v>
      </c>
      <c r="O70" s="9" t="s">
        <v>126</v>
      </c>
      <c r="P70" s="10" t="s">
        <v>127</v>
      </c>
      <c r="Q70" s="214"/>
      <c r="R70" s="214"/>
      <c r="S70" s="11" t="s">
        <v>11</v>
      </c>
      <c r="T70" s="11" t="s">
        <v>12</v>
      </c>
      <c r="U70" s="11" t="s">
        <v>9</v>
      </c>
      <c r="V70" s="11" t="s">
        <v>10</v>
      </c>
    </row>
    <row r="71" spans="1:22" x14ac:dyDescent="0.25">
      <c r="A71" s="12">
        <v>1</v>
      </c>
      <c r="B71" s="13"/>
      <c r="C71" s="13"/>
      <c r="D71" s="14"/>
      <c r="E71" s="14"/>
      <c r="F71" s="14"/>
      <c r="G71" s="14"/>
      <c r="H71" s="14"/>
      <c r="I71" s="14"/>
      <c r="J71" s="15"/>
      <c r="K71" s="15"/>
      <c r="L71" s="15"/>
      <c r="M71" s="15"/>
      <c r="N71" s="14"/>
      <c r="O71" s="14"/>
      <c r="P71" s="14"/>
      <c r="Q71" s="13"/>
      <c r="R71" s="14"/>
      <c r="S71" s="14"/>
      <c r="T71" s="14"/>
      <c r="U71" s="14"/>
      <c r="V71" s="14"/>
    </row>
    <row r="72" spans="1:22" x14ac:dyDescent="0.25">
      <c r="A72" s="12">
        <v>2</v>
      </c>
      <c r="B72" s="13"/>
      <c r="C72" s="13"/>
      <c r="D72" s="14"/>
      <c r="E72" s="14"/>
      <c r="F72" s="14"/>
      <c r="G72" s="14"/>
      <c r="H72" s="14"/>
      <c r="I72" s="14"/>
      <c r="J72" s="15"/>
      <c r="K72" s="15"/>
      <c r="L72" s="15"/>
      <c r="M72" s="15"/>
      <c r="N72" s="14"/>
      <c r="O72" s="14"/>
      <c r="P72" s="14"/>
      <c r="Q72" s="13"/>
      <c r="R72" s="14"/>
      <c r="S72" s="14"/>
      <c r="T72" s="14"/>
      <c r="U72" s="14"/>
      <c r="V72" s="14"/>
    </row>
    <row r="73" spans="1:22" x14ac:dyDescent="0.25">
      <c r="A73" s="12">
        <v>3</v>
      </c>
      <c r="B73" s="13"/>
      <c r="C73" s="13"/>
      <c r="D73" s="14"/>
      <c r="E73" s="14"/>
      <c r="F73" s="14"/>
      <c r="G73" s="14"/>
      <c r="H73" s="14"/>
      <c r="I73" s="14"/>
      <c r="J73" s="15"/>
      <c r="K73" s="15"/>
      <c r="L73" s="15"/>
      <c r="M73" s="15"/>
      <c r="N73" s="14"/>
      <c r="O73" s="14"/>
      <c r="P73" s="14"/>
      <c r="Q73" s="13"/>
      <c r="R73" s="14"/>
      <c r="S73" s="14"/>
      <c r="T73" s="14"/>
      <c r="U73" s="14"/>
      <c r="V73" s="14"/>
    </row>
    <row r="74" spans="1:22" x14ac:dyDescent="0.25">
      <c r="A74" s="12">
        <v>4</v>
      </c>
      <c r="B74" s="13"/>
      <c r="C74" s="13"/>
      <c r="D74" s="14"/>
      <c r="E74" s="14"/>
      <c r="F74" s="14"/>
      <c r="G74" s="14"/>
      <c r="H74" s="14"/>
      <c r="I74" s="14"/>
      <c r="J74" s="15"/>
      <c r="K74" s="15"/>
      <c r="L74" s="15"/>
      <c r="M74" s="15"/>
      <c r="N74" s="14"/>
      <c r="O74" s="14"/>
      <c r="P74" s="14"/>
      <c r="Q74" s="13"/>
      <c r="R74" s="14"/>
      <c r="S74" s="14"/>
      <c r="T74" s="14"/>
      <c r="U74" s="14"/>
      <c r="V74" s="14"/>
    </row>
    <row r="75" spans="1:22" x14ac:dyDescent="0.25">
      <c r="A75" s="12">
        <v>5</v>
      </c>
      <c r="B75" s="13"/>
      <c r="C75" s="13"/>
      <c r="D75" s="14"/>
      <c r="E75" s="14"/>
      <c r="F75" s="14"/>
      <c r="G75" s="14"/>
      <c r="H75" s="14"/>
      <c r="I75" s="14"/>
      <c r="J75" s="15"/>
      <c r="K75" s="15"/>
      <c r="L75" s="15"/>
      <c r="M75" s="15"/>
      <c r="N75" s="14"/>
      <c r="O75" s="14"/>
      <c r="P75" s="14"/>
      <c r="Q75" s="13"/>
      <c r="R75" s="14"/>
      <c r="S75" s="14"/>
      <c r="T75" s="14"/>
      <c r="U75" s="14"/>
      <c r="V75" s="14"/>
    </row>
    <row r="76" spans="1:22" x14ac:dyDescent="0.25">
      <c r="A76" s="12">
        <v>6</v>
      </c>
      <c r="B76" s="13"/>
      <c r="C76" s="13"/>
      <c r="D76" s="14"/>
      <c r="E76" s="14"/>
      <c r="F76" s="14"/>
      <c r="G76" s="14"/>
      <c r="H76" s="14"/>
      <c r="I76" s="14"/>
      <c r="J76" s="15"/>
      <c r="K76" s="15"/>
      <c r="L76" s="15"/>
      <c r="M76" s="15"/>
      <c r="N76" s="14"/>
      <c r="O76" s="14"/>
      <c r="P76" s="14"/>
      <c r="Q76" s="13"/>
      <c r="R76" s="14"/>
      <c r="S76" s="14"/>
      <c r="T76" s="14"/>
      <c r="U76" s="14"/>
      <c r="V76" s="14"/>
    </row>
    <row r="77" spans="1:22" x14ac:dyDescent="0.25">
      <c r="A77" s="12">
        <v>7</v>
      </c>
      <c r="B77" s="13"/>
      <c r="C77" s="13"/>
      <c r="D77" s="14"/>
      <c r="E77" s="14"/>
      <c r="F77" s="14"/>
      <c r="G77" s="14"/>
      <c r="H77" s="14"/>
      <c r="I77" s="14"/>
      <c r="J77" s="15"/>
      <c r="K77" s="15"/>
      <c r="L77" s="15"/>
      <c r="M77" s="15"/>
      <c r="N77" s="14"/>
      <c r="O77" s="14"/>
      <c r="P77" s="14"/>
      <c r="Q77" s="13"/>
      <c r="R77" s="14"/>
      <c r="S77" s="14"/>
      <c r="T77" s="14"/>
      <c r="U77" s="14"/>
      <c r="V77" s="14"/>
    </row>
    <row r="78" spans="1:22" x14ac:dyDescent="0.25">
      <c r="A78" s="12">
        <v>8</v>
      </c>
      <c r="B78" s="13"/>
      <c r="C78" s="13"/>
      <c r="D78" s="14"/>
      <c r="E78" s="14"/>
      <c r="F78" s="14"/>
      <c r="G78" s="14"/>
      <c r="H78" s="14"/>
      <c r="I78" s="14"/>
      <c r="J78" s="15"/>
      <c r="K78" s="15"/>
      <c r="L78" s="15"/>
      <c r="M78" s="15"/>
      <c r="N78" s="14"/>
      <c r="O78" s="14"/>
      <c r="P78" s="14"/>
      <c r="Q78" s="13"/>
      <c r="R78" s="14"/>
      <c r="S78" s="14"/>
      <c r="T78" s="14"/>
      <c r="U78" s="14"/>
      <c r="V78" s="14"/>
    </row>
    <row r="79" spans="1:22" x14ac:dyDescent="0.25">
      <c r="A79" s="12">
        <v>9</v>
      </c>
      <c r="B79" s="13"/>
      <c r="C79" s="13"/>
      <c r="D79" s="14"/>
      <c r="E79" s="14"/>
      <c r="F79" s="14"/>
      <c r="G79" s="14"/>
      <c r="H79" s="14"/>
      <c r="I79" s="14"/>
      <c r="J79" s="15"/>
      <c r="K79" s="15"/>
      <c r="L79" s="15"/>
      <c r="M79" s="15"/>
      <c r="N79" s="14"/>
      <c r="O79" s="14"/>
      <c r="P79" s="14"/>
      <c r="Q79" s="13"/>
      <c r="R79" s="14"/>
      <c r="S79" s="14"/>
      <c r="T79" s="14"/>
      <c r="U79" s="14"/>
      <c r="V79" s="14"/>
    </row>
    <row r="80" spans="1:22" x14ac:dyDescent="0.25">
      <c r="A80" s="12">
        <v>10</v>
      </c>
      <c r="B80" s="13"/>
      <c r="C80" s="13"/>
      <c r="D80" s="14"/>
      <c r="E80" s="14"/>
      <c r="F80" s="14"/>
      <c r="G80" s="14"/>
      <c r="H80" s="14"/>
      <c r="I80" s="14"/>
      <c r="J80" s="15"/>
      <c r="K80" s="15"/>
      <c r="L80" s="15"/>
      <c r="M80" s="15"/>
      <c r="N80" s="14"/>
      <c r="O80" s="14"/>
      <c r="P80" s="14"/>
      <c r="Q80" s="13"/>
      <c r="R80" s="14"/>
      <c r="S80" s="14"/>
      <c r="T80" s="14"/>
      <c r="U80" s="14"/>
      <c r="V80" s="14"/>
    </row>
    <row r="81" spans="1:22" x14ac:dyDescent="0.25">
      <c r="A81" s="12">
        <v>11</v>
      </c>
      <c r="B81" s="13"/>
      <c r="C81" s="13"/>
      <c r="D81" s="14"/>
      <c r="E81" s="14"/>
      <c r="F81" s="14"/>
      <c r="G81" s="14"/>
      <c r="H81" s="14"/>
      <c r="I81" s="14"/>
      <c r="J81" s="15"/>
      <c r="K81" s="15"/>
      <c r="L81" s="15"/>
      <c r="M81" s="15"/>
      <c r="N81" s="14"/>
      <c r="O81" s="14"/>
      <c r="P81" s="14"/>
      <c r="Q81" s="13"/>
      <c r="R81" s="14"/>
      <c r="S81" s="14"/>
      <c r="T81" s="14"/>
      <c r="U81" s="14"/>
      <c r="V81" s="14"/>
    </row>
    <row r="82" spans="1:22" x14ac:dyDescent="0.25">
      <c r="A82" s="12">
        <v>12</v>
      </c>
      <c r="B82" s="13"/>
      <c r="C82" s="13"/>
      <c r="D82" s="14"/>
      <c r="E82" s="14"/>
      <c r="F82" s="14"/>
      <c r="G82" s="14"/>
      <c r="H82" s="14"/>
      <c r="I82" s="14"/>
      <c r="J82" s="15"/>
      <c r="K82" s="15"/>
      <c r="L82" s="15"/>
      <c r="M82" s="15"/>
      <c r="N82" s="14"/>
      <c r="O82" s="14"/>
      <c r="P82" s="14"/>
      <c r="Q82" s="13"/>
      <c r="R82" s="14"/>
      <c r="S82" s="14"/>
      <c r="T82" s="14"/>
      <c r="U82" s="14"/>
      <c r="V82" s="14"/>
    </row>
    <row r="83" spans="1:22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</row>
    <row r="84" spans="1:22" ht="49.95" customHeight="1" x14ac:dyDescent="0.25">
      <c r="A84" s="58" t="s">
        <v>61</v>
      </c>
      <c r="B84" s="59" t="s">
        <v>18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</row>
    <row r="85" spans="1:22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 ht="19.2" customHeight="1" x14ac:dyDescent="0.25">
      <c r="A86" s="58" t="s">
        <v>62</v>
      </c>
      <c r="B86" s="6" t="s">
        <v>25</v>
      </c>
      <c r="C86" s="198" t="s">
        <v>0</v>
      </c>
      <c r="D86" s="198"/>
      <c r="E86" s="198"/>
      <c r="F86" s="198"/>
      <c r="G86" s="198"/>
      <c r="H86" s="198"/>
      <c r="I86" s="198"/>
      <c r="J86" s="196"/>
      <c r="K86" s="196"/>
      <c r="L86" s="196"/>
      <c r="M86" s="196"/>
      <c r="N86" s="198"/>
      <c r="O86" s="198" t="s">
        <v>1</v>
      </c>
      <c r="P86" s="198"/>
      <c r="Q86" s="198"/>
      <c r="R86" s="198"/>
      <c r="S86" s="199" t="s">
        <v>19</v>
      </c>
      <c r="T86" s="57"/>
      <c r="U86" s="57"/>
      <c r="V86" s="57"/>
    </row>
    <row r="87" spans="1:22" ht="19.2" customHeight="1" x14ac:dyDescent="0.25">
      <c r="A87" s="60" t="s">
        <v>47</v>
      </c>
      <c r="B87" s="61" t="s">
        <v>14</v>
      </c>
      <c r="C87" s="62" t="s">
        <v>3</v>
      </c>
      <c r="D87" s="62" t="s">
        <v>4</v>
      </c>
      <c r="E87" s="62" t="s">
        <v>5</v>
      </c>
      <c r="F87" s="62" t="s">
        <v>6</v>
      </c>
      <c r="G87" s="62" t="s">
        <v>7</v>
      </c>
      <c r="H87" s="62" t="s">
        <v>8</v>
      </c>
      <c r="I87" s="62" t="s">
        <v>122</v>
      </c>
      <c r="J87" s="11" t="s">
        <v>123</v>
      </c>
      <c r="K87" s="11" t="s">
        <v>124</v>
      </c>
      <c r="L87" s="11" t="s">
        <v>125</v>
      </c>
      <c r="M87" s="11" t="s">
        <v>126</v>
      </c>
      <c r="N87" s="62" t="s">
        <v>127</v>
      </c>
      <c r="O87" s="62" t="s">
        <v>11</v>
      </c>
      <c r="P87" s="62" t="s">
        <v>12</v>
      </c>
      <c r="Q87" s="62" t="s">
        <v>9</v>
      </c>
      <c r="R87" s="62" t="s">
        <v>10</v>
      </c>
      <c r="S87" s="200"/>
      <c r="T87" s="57"/>
      <c r="U87" s="57"/>
      <c r="V87" s="57"/>
    </row>
    <row r="88" spans="1:22" x14ac:dyDescent="0.25">
      <c r="A88" s="12">
        <v>1</v>
      </c>
      <c r="B88" s="63">
        <f t="shared" ref="B88:B99" si="2">B71</f>
        <v>0</v>
      </c>
      <c r="C88" s="41">
        <f>E71*$D$71</f>
        <v>0</v>
      </c>
      <c r="D88" s="41">
        <f t="shared" ref="D88" si="3">F71*$D$71</f>
        <v>0</v>
      </c>
      <c r="E88" s="41">
        <f t="shared" ref="E88:H88" si="4">G71*$D$71</f>
        <v>0</v>
      </c>
      <c r="F88" s="41">
        <f t="shared" si="4"/>
        <v>0</v>
      </c>
      <c r="G88" s="41">
        <f t="shared" si="4"/>
        <v>0</v>
      </c>
      <c r="H88" s="41">
        <f t="shared" si="4"/>
        <v>0</v>
      </c>
      <c r="I88" s="41">
        <f t="shared" ref="I88:N88" si="5">K71*$D$71</f>
        <v>0</v>
      </c>
      <c r="J88" s="41">
        <f t="shared" si="5"/>
        <v>0</v>
      </c>
      <c r="K88" s="41">
        <f t="shared" si="5"/>
        <v>0</v>
      </c>
      <c r="L88" s="41">
        <f t="shared" si="5"/>
        <v>0</v>
      </c>
      <c r="M88" s="41">
        <f t="shared" si="5"/>
        <v>0</v>
      </c>
      <c r="N88" s="41">
        <f t="shared" si="5"/>
        <v>0</v>
      </c>
      <c r="O88" s="41">
        <f>S71*$R71</f>
        <v>0</v>
      </c>
      <c r="P88" s="41">
        <f>T71*$R71</f>
        <v>0</v>
      </c>
      <c r="Q88" s="41">
        <f>U71*$R71</f>
        <v>0</v>
      </c>
      <c r="R88" s="41">
        <f>V71*$R71</f>
        <v>0</v>
      </c>
      <c r="S88" s="64" t="e">
        <f>((SUM(O88:R88)-SUM(C88:N88))/SUM(C88:N88))*100%</f>
        <v>#DIV/0!</v>
      </c>
      <c r="T88" s="65"/>
      <c r="U88" s="57"/>
      <c r="V88" s="57"/>
    </row>
    <row r="89" spans="1:22" x14ac:dyDescent="0.25">
      <c r="A89" s="12">
        <v>2</v>
      </c>
      <c r="B89" s="63">
        <f t="shared" si="2"/>
        <v>0</v>
      </c>
      <c r="C89" s="41">
        <f t="shared" ref="C89" si="6">E72*$D$72</f>
        <v>0</v>
      </c>
      <c r="D89" s="41">
        <f t="shared" ref="D89" si="7">F72*$D$72</f>
        <v>0</v>
      </c>
      <c r="E89" s="41">
        <f t="shared" ref="E89" si="8">G72*$D$72</f>
        <v>0</v>
      </c>
      <c r="F89" s="41">
        <f t="shared" ref="F89" si="9">H72*$D$72</f>
        <v>0</v>
      </c>
      <c r="G89" s="41">
        <f t="shared" ref="G89" si="10">I72*$D$72</f>
        <v>0</v>
      </c>
      <c r="H89" s="41">
        <f t="shared" ref="H89" si="11">J72*$D$72</f>
        <v>0</v>
      </c>
      <c r="I89" s="41">
        <f t="shared" ref="I89" si="12">K72*$D$72</f>
        <v>0</v>
      </c>
      <c r="J89" s="41">
        <f t="shared" ref="J89" si="13">L72*$D$72</f>
        <v>0</v>
      </c>
      <c r="K89" s="41">
        <f t="shared" ref="K89" si="14">M72*$D$72</f>
        <v>0</v>
      </c>
      <c r="L89" s="41">
        <f t="shared" ref="L89" si="15">N72*$D$72</f>
        <v>0</v>
      </c>
      <c r="M89" s="41">
        <f t="shared" ref="M89" si="16">O72*$D$72</f>
        <v>0</v>
      </c>
      <c r="N89" s="41">
        <f t="shared" ref="N89" si="17">P72*$D$72</f>
        <v>0</v>
      </c>
      <c r="O89" s="41">
        <f t="shared" ref="O89:R99" si="18">S72*$R72</f>
        <v>0</v>
      </c>
      <c r="P89" s="41">
        <f t="shared" si="18"/>
        <v>0</v>
      </c>
      <c r="Q89" s="41">
        <f t="shared" si="18"/>
        <v>0</v>
      </c>
      <c r="R89" s="41">
        <f t="shared" si="18"/>
        <v>0</v>
      </c>
      <c r="S89" s="64" t="e">
        <f t="shared" ref="S89:S99" si="19">((SUM(O89:R89)-SUM(C89:N89))/SUM(C89:N89))*100%</f>
        <v>#DIV/0!</v>
      </c>
      <c r="T89" s="57"/>
      <c r="U89" s="57"/>
      <c r="V89" s="57"/>
    </row>
    <row r="90" spans="1:22" x14ac:dyDescent="0.25">
      <c r="A90" s="12">
        <v>3</v>
      </c>
      <c r="B90" s="63">
        <f t="shared" si="2"/>
        <v>0</v>
      </c>
      <c r="C90" s="41">
        <f t="shared" ref="C90" si="20">E73*$D$73</f>
        <v>0</v>
      </c>
      <c r="D90" s="41">
        <f t="shared" ref="D90" si="21">F73*$D$73</f>
        <v>0</v>
      </c>
      <c r="E90" s="41">
        <f t="shared" ref="E90" si="22">G73*$D$73</f>
        <v>0</v>
      </c>
      <c r="F90" s="41">
        <f t="shared" ref="F90" si="23">H73*$D$73</f>
        <v>0</v>
      </c>
      <c r="G90" s="41">
        <f t="shared" ref="G90" si="24">I73*$D$73</f>
        <v>0</v>
      </c>
      <c r="H90" s="41">
        <f t="shared" ref="H90" si="25">J73*$D$73</f>
        <v>0</v>
      </c>
      <c r="I90" s="41">
        <f t="shared" ref="I90" si="26">K73*$D$73</f>
        <v>0</v>
      </c>
      <c r="J90" s="41">
        <f t="shared" ref="J90" si="27">L73*$D$73</f>
        <v>0</v>
      </c>
      <c r="K90" s="41">
        <f t="shared" ref="K90" si="28">M73*$D$73</f>
        <v>0</v>
      </c>
      <c r="L90" s="41">
        <f t="shared" ref="L90" si="29">N73*$D$73</f>
        <v>0</v>
      </c>
      <c r="M90" s="41">
        <f t="shared" ref="M90" si="30">O73*$D$73</f>
        <v>0</v>
      </c>
      <c r="N90" s="41">
        <f t="shared" ref="N90" si="31">P73*$D$73</f>
        <v>0</v>
      </c>
      <c r="O90" s="41">
        <f t="shared" si="18"/>
        <v>0</v>
      </c>
      <c r="P90" s="41">
        <f t="shared" si="18"/>
        <v>0</v>
      </c>
      <c r="Q90" s="41">
        <f t="shared" si="18"/>
        <v>0</v>
      </c>
      <c r="R90" s="41">
        <f t="shared" si="18"/>
        <v>0</v>
      </c>
      <c r="S90" s="64" t="e">
        <f t="shared" si="19"/>
        <v>#DIV/0!</v>
      </c>
      <c r="T90" s="57"/>
      <c r="U90" s="57"/>
      <c r="V90" s="57"/>
    </row>
    <row r="91" spans="1:22" x14ac:dyDescent="0.25">
      <c r="A91" s="12">
        <v>4</v>
      </c>
      <c r="B91" s="63">
        <f t="shared" si="2"/>
        <v>0</v>
      </c>
      <c r="C91" s="41">
        <f t="shared" ref="C91" si="32">E74*$D$74</f>
        <v>0</v>
      </c>
      <c r="D91" s="41">
        <f t="shared" ref="D91" si="33">F74*$D$74</f>
        <v>0</v>
      </c>
      <c r="E91" s="41">
        <f t="shared" ref="E91" si="34">G74*$D$74</f>
        <v>0</v>
      </c>
      <c r="F91" s="41">
        <f t="shared" ref="F91" si="35">H74*$D$74</f>
        <v>0</v>
      </c>
      <c r="G91" s="41">
        <f t="shared" ref="G91" si="36">I74*$D$74</f>
        <v>0</v>
      </c>
      <c r="H91" s="41">
        <f t="shared" ref="H91" si="37">J74*$D$74</f>
        <v>0</v>
      </c>
      <c r="I91" s="41">
        <f t="shared" ref="I91" si="38">K74*$D$74</f>
        <v>0</v>
      </c>
      <c r="J91" s="41">
        <f t="shared" ref="J91" si="39">L74*$D$74</f>
        <v>0</v>
      </c>
      <c r="K91" s="41">
        <f t="shared" ref="K91" si="40">M74*$D$74</f>
        <v>0</v>
      </c>
      <c r="L91" s="41">
        <f t="shared" ref="L91" si="41">N74*$D$74</f>
        <v>0</v>
      </c>
      <c r="M91" s="41">
        <f t="shared" ref="M91" si="42">O74*$D$74</f>
        <v>0</v>
      </c>
      <c r="N91" s="41">
        <f t="shared" ref="N91" si="43">P74*$D$74</f>
        <v>0</v>
      </c>
      <c r="O91" s="41">
        <f t="shared" si="18"/>
        <v>0</v>
      </c>
      <c r="P91" s="41">
        <f t="shared" si="18"/>
        <v>0</v>
      </c>
      <c r="Q91" s="41">
        <f t="shared" si="18"/>
        <v>0</v>
      </c>
      <c r="R91" s="41">
        <f t="shared" si="18"/>
        <v>0</v>
      </c>
      <c r="S91" s="64" t="e">
        <f t="shared" si="19"/>
        <v>#DIV/0!</v>
      </c>
      <c r="T91" s="57"/>
      <c r="U91" s="57"/>
      <c r="V91" s="57"/>
    </row>
    <row r="92" spans="1:22" x14ac:dyDescent="0.25">
      <c r="A92" s="12">
        <v>5</v>
      </c>
      <c r="B92" s="63">
        <f t="shared" si="2"/>
        <v>0</v>
      </c>
      <c r="C92" s="41">
        <f t="shared" ref="C92" si="44">E75*$D$75</f>
        <v>0</v>
      </c>
      <c r="D92" s="41">
        <f t="shared" ref="D92" si="45">F75*$D$75</f>
        <v>0</v>
      </c>
      <c r="E92" s="41">
        <f t="shared" ref="E92" si="46">G75*$D$75</f>
        <v>0</v>
      </c>
      <c r="F92" s="41">
        <f t="shared" ref="F92" si="47">H75*$D$75</f>
        <v>0</v>
      </c>
      <c r="G92" s="41">
        <f t="shared" ref="G92" si="48">I75*$D$75</f>
        <v>0</v>
      </c>
      <c r="H92" s="41">
        <f t="shared" ref="H92" si="49">J75*$D$75</f>
        <v>0</v>
      </c>
      <c r="I92" s="41">
        <f t="shared" ref="I92" si="50">K75*$D$75</f>
        <v>0</v>
      </c>
      <c r="J92" s="41">
        <f t="shared" ref="J92" si="51">L75*$D$75</f>
        <v>0</v>
      </c>
      <c r="K92" s="41">
        <f t="shared" ref="K92" si="52">M75*$D$75</f>
        <v>0</v>
      </c>
      <c r="L92" s="41">
        <f t="shared" ref="L92" si="53">N75*$D$75</f>
        <v>0</v>
      </c>
      <c r="M92" s="41">
        <f t="shared" ref="M92" si="54">O75*$D$75</f>
        <v>0</v>
      </c>
      <c r="N92" s="41">
        <f t="shared" ref="N92" si="55">P75*$D$75</f>
        <v>0</v>
      </c>
      <c r="O92" s="41">
        <f t="shared" si="18"/>
        <v>0</v>
      </c>
      <c r="P92" s="41">
        <f t="shared" si="18"/>
        <v>0</v>
      </c>
      <c r="Q92" s="41">
        <f t="shared" si="18"/>
        <v>0</v>
      </c>
      <c r="R92" s="41">
        <f t="shared" si="18"/>
        <v>0</v>
      </c>
      <c r="S92" s="64" t="e">
        <f t="shared" si="19"/>
        <v>#DIV/0!</v>
      </c>
      <c r="T92" s="57"/>
      <c r="U92" s="57"/>
      <c r="V92" s="57"/>
    </row>
    <row r="93" spans="1:22" x14ac:dyDescent="0.25">
      <c r="A93" s="12">
        <v>6</v>
      </c>
      <c r="B93" s="63">
        <f t="shared" si="2"/>
        <v>0</v>
      </c>
      <c r="C93" s="41">
        <f>E76*$D$76</f>
        <v>0</v>
      </c>
      <c r="D93" s="41">
        <f t="shared" ref="D93" si="56">F76*$D$76</f>
        <v>0</v>
      </c>
      <c r="E93" s="41">
        <f t="shared" ref="E93" si="57">G76*$D$76</f>
        <v>0</v>
      </c>
      <c r="F93" s="41">
        <f t="shared" ref="F93" si="58">H76*$D$76</f>
        <v>0</v>
      </c>
      <c r="G93" s="41">
        <f t="shared" ref="G93" si="59">I76*$D$76</f>
        <v>0</v>
      </c>
      <c r="H93" s="41">
        <f t="shared" ref="H93" si="60">J76*$D$76</f>
        <v>0</v>
      </c>
      <c r="I93" s="41">
        <f t="shared" ref="I93" si="61">K76*$D$76</f>
        <v>0</v>
      </c>
      <c r="J93" s="41">
        <f t="shared" ref="J93" si="62">L76*$D$76</f>
        <v>0</v>
      </c>
      <c r="K93" s="41">
        <f t="shared" ref="K93" si="63">M76*$D$76</f>
        <v>0</v>
      </c>
      <c r="L93" s="41">
        <f t="shared" ref="L93" si="64">N76*$D$76</f>
        <v>0</v>
      </c>
      <c r="M93" s="41">
        <f t="shared" ref="M93" si="65">O76*$D$76</f>
        <v>0</v>
      </c>
      <c r="N93" s="41">
        <f t="shared" ref="N93" si="66">P76*$D$76</f>
        <v>0</v>
      </c>
      <c r="O93" s="41">
        <f t="shared" si="18"/>
        <v>0</v>
      </c>
      <c r="P93" s="41">
        <f t="shared" si="18"/>
        <v>0</v>
      </c>
      <c r="Q93" s="41">
        <f t="shared" si="18"/>
        <v>0</v>
      </c>
      <c r="R93" s="41">
        <f t="shared" si="18"/>
        <v>0</v>
      </c>
      <c r="S93" s="64" t="e">
        <f t="shared" si="19"/>
        <v>#DIV/0!</v>
      </c>
      <c r="T93" s="57"/>
      <c r="U93" s="57"/>
      <c r="V93" s="57"/>
    </row>
    <row r="94" spans="1:22" x14ac:dyDescent="0.25">
      <c r="A94" s="12">
        <v>7</v>
      </c>
      <c r="B94" s="63">
        <f t="shared" si="2"/>
        <v>0</v>
      </c>
      <c r="C94" s="41">
        <f t="shared" ref="C94" si="67">E77*$D$77</f>
        <v>0</v>
      </c>
      <c r="D94" s="41">
        <f t="shared" ref="D94" si="68">F77*$D$77</f>
        <v>0</v>
      </c>
      <c r="E94" s="41">
        <f t="shared" ref="E94" si="69">G77*$D$77</f>
        <v>0</v>
      </c>
      <c r="F94" s="41">
        <f t="shared" ref="F94" si="70">H77*$D$77</f>
        <v>0</v>
      </c>
      <c r="G94" s="41">
        <f t="shared" ref="G94" si="71">I77*$D$77</f>
        <v>0</v>
      </c>
      <c r="H94" s="41">
        <f t="shared" ref="H94" si="72">J77*$D$77</f>
        <v>0</v>
      </c>
      <c r="I94" s="41">
        <f t="shared" ref="I94" si="73">K77*$D$77</f>
        <v>0</v>
      </c>
      <c r="J94" s="41">
        <f t="shared" ref="J94" si="74">L77*$D$77</f>
        <v>0</v>
      </c>
      <c r="K94" s="41">
        <f t="shared" ref="K94" si="75">M77*$D$77</f>
        <v>0</v>
      </c>
      <c r="L94" s="41">
        <f t="shared" ref="L94" si="76">N77*$D$77</f>
        <v>0</v>
      </c>
      <c r="M94" s="41">
        <f t="shared" ref="M94" si="77">O77*$D$77</f>
        <v>0</v>
      </c>
      <c r="N94" s="41">
        <f t="shared" ref="N94" si="78">P77*$D$77</f>
        <v>0</v>
      </c>
      <c r="O94" s="41">
        <f t="shared" si="18"/>
        <v>0</v>
      </c>
      <c r="P94" s="41">
        <f t="shared" si="18"/>
        <v>0</v>
      </c>
      <c r="Q94" s="41">
        <f t="shared" si="18"/>
        <v>0</v>
      </c>
      <c r="R94" s="41">
        <f t="shared" si="18"/>
        <v>0</v>
      </c>
      <c r="S94" s="64" t="e">
        <f t="shared" si="19"/>
        <v>#DIV/0!</v>
      </c>
      <c r="T94" s="57"/>
      <c r="U94" s="57"/>
      <c r="V94" s="57"/>
    </row>
    <row r="95" spans="1:22" x14ac:dyDescent="0.25">
      <c r="A95" s="12">
        <v>8</v>
      </c>
      <c r="B95" s="63">
        <f t="shared" si="2"/>
        <v>0</v>
      </c>
      <c r="C95" s="41">
        <f t="shared" ref="C95" si="79">E78*$D$78</f>
        <v>0</v>
      </c>
      <c r="D95" s="41">
        <f t="shared" ref="D95" si="80">F78*$D$78</f>
        <v>0</v>
      </c>
      <c r="E95" s="41">
        <f t="shared" ref="E95" si="81">G78*$D$78</f>
        <v>0</v>
      </c>
      <c r="F95" s="41">
        <f t="shared" ref="F95" si="82">H78*$D$78</f>
        <v>0</v>
      </c>
      <c r="G95" s="41">
        <f t="shared" ref="G95" si="83">I78*$D$78</f>
        <v>0</v>
      </c>
      <c r="H95" s="41">
        <f t="shared" ref="H95" si="84">J78*$D$78</f>
        <v>0</v>
      </c>
      <c r="I95" s="41">
        <f t="shared" ref="I95" si="85">K78*$D$78</f>
        <v>0</v>
      </c>
      <c r="J95" s="41">
        <f t="shared" ref="J95" si="86">L78*$D$78</f>
        <v>0</v>
      </c>
      <c r="K95" s="41">
        <f t="shared" ref="K95" si="87">M78*$D$78</f>
        <v>0</v>
      </c>
      <c r="L95" s="41">
        <f t="shared" ref="L95" si="88">N78*$D$78</f>
        <v>0</v>
      </c>
      <c r="M95" s="41">
        <f t="shared" ref="M95" si="89">O78*$D$78</f>
        <v>0</v>
      </c>
      <c r="N95" s="41">
        <f t="shared" ref="N95" si="90">P78*$D$78</f>
        <v>0</v>
      </c>
      <c r="O95" s="41">
        <f t="shared" si="18"/>
        <v>0</v>
      </c>
      <c r="P95" s="41">
        <f t="shared" si="18"/>
        <v>0</v>
      </c>
      <c r="Q95" s="41">
        <f t="shared" si="18"/>
        <v>0</v>
      </c>
      <c r="R95" s="41">
        <f t="shared" si="18"/>
        <v>0</v>
      </c>
      <c r="S95" s="64" t="e">
        <f t="shared" si="19"/>
        <v>#DIV/0!</v>
      </c>
      <c r="T95" s="57"/>
      <c r="U95" s="57"/>
      <c r="V95" s="57"/>
    </row>
    <row r="96" spans="1:22" x14ac:dyDescent="0.25">
      <c r="A96" s="12">
        <v>9</v>
      </c>
      <c r="B96" s="63">
        <f t="shared" si="2"/>
        <v>0</v>
      </c>
      <c r="C96" s="41">
        <f t="shared" ref="C96" si="91">E79*$D$79</f>
        <v>0</v>
      </c>
      <c r="D96" s="41">
        <f t="shared" ref="D96" si="92">F79*$D$79</f>
        <v>0</v>
      </c>
      <c r="E96" s="41">
        <f t="shared" ref="E96" si="93">G79*$D$79</f>
        <v>0</v>
      </c>
      <c r="F96" s="41">
        <f t="shared" ref="F96" si="94">H79*$D$79</f>
        <v>0</v>
      </c>
      <c r="G96" s="41">
        <f t="shared" ref="G96" si="95">I79*$D$79</f>
        <v>0</v>
      </c>
      <c r="H96" s="41">
        <f t="shared" ref="H96" si="96">J79*$D$79</f>
        <v>0</v>
      </c>
      <c r="I96" s="41">
        <f t="shared" ref="I96" si="97">K79*$D$79</f>
        <v>0</v>
      </c>
      <c r="J96" s="41">
        <f t="shared" ref="J96" si="98">L79*$D$79</f>
        <v>0</v>
      </c>
      <c r="K96" s="41">
        <f t="shared" ref="K96" si="99">M79*$D$79</f>
        <v>0</v>
      </c>
      <c r="L96" s="41">
        <f t="shared" ref="L96" si="100">N79*$D$79</f>
        <v>0</v>
      </c>
      <c r="M96" s="41">
        <f t="shared" ref="M96" si="101">O79*$D$79</f>
        <v>0</v>
      </c>
      <c r="N96" s="41">
        <f t="shared" ref="N96" si="102">P79*$D$79</f>
        <v>0</v>
      </c>
      <c r="O96" s="41">
        <f t="shared" si="18"/>
        <v>0</v>
      </c>
      <c r="P96" s="41">
        <f t="shared" si="18"/>
        <v>0</v>
      </c>
      <c r="Q96" s="41">
        <f t="shared" si="18"/>
        <v>0</v>
      </c>
      <c r="R96" s="41">
        <f t="shared" si="18"/>
        <v>0</v>
      </c>
      <c r="S96" s="64" t="e">
        <f t="shared" si="19"/>
        <v>#DIV/0!</v>
      </c>
      <c r="T96" s="57"/>
      <c r="U96" s="57"/>
      <c r="V96" s="57"/>
    </row>
    <row r="97" spans="1:22" x14ac:dyDescent="0.25">
      <c r="A97" s="12">
        <v>10</v>
      </c>
      <c r="B97" s="63">
        <f t="shared" si="2"/>
        <v>0</v>
      </c>
      <c r="C97" s="41">
        <f t="shared" ref="C97" si="103">E80*$D$80</f>
        <v>0</v>
      </c>
      <c r="D97" s="41">
        <f t="shared" ref="D97" si="104">F80*$D$80</f>
        <v>0</v>
      </c>
      <c r="E97" s="41">
        <f t="shared" ref="E97" si="105">G80*$D$80</f>
        <v>0</v>
      </c>
      <c r="F97" s="41">
        <f t="shared" ref="F97" si="106">H80*$D$80</f>
        <v>0</v>
      </c>
      <c r="G97" s="41">
        <f t="shared" ref="G97" si="107">I80*$D$80</f>
        <v>0</v>
      </c>
      <c r="H97" s="41">
        <f t="shared" ref="H97" si="108">J80*$D$80</f>
        <v>0</v>
      </c>
      <c r="I97" s="41">
        <f t="shared" ref="I97" si="109">K80*$D$80</f>
        <v>0</v>
      </c>
      <c r="J97" s="41">
        <f t="shared" ref="J97" si="110">L80*$D$80</f>
        <v>0</v>
      </c>
      <c r="K97" s="41">
        <f t="shared" ref="K97" si="111">M80*$D$80</f>
        <v>0</v>
      </c>
      <c r="L97" s="41">
        <f t="shared" ref="L97" si="112">N80*$D$80</f>
        <v>0</v>
      </c>
      <c r="M97" s="41">
        <f t="shared" ref="M97" si="113">O80*$D$80</f>
        <v>0</v>
      </c>
      <c r="N97" s="41">
        <f t="shared" ref="N97" si="114">P80*$D$80</f>
        <v>0</v>
      </c>
      <c r="O97" s="41">
        <f t="shared" si="18"/>
        <v>0</v>
      </c>
      <c r="P97" s="41">
        <f t="shared" si="18"/>
        <v>0</v>
      </c>
      <c r="Q97" s="41">
        <f t="shared" si="18"/>
        <v>0</v>
      </c>
      <c r="R97" s="41">
        <f t="shared" si="18"/>
        <v>0</v>
      </c>
      <c r="S97" s="64" t="e">
        <f t="shared" si="19"/>
        <v>#DIV/0!</v>
      </c>
      <c r="T97" s="57"/>
      <c r="U97" s="57"/>
      <c r="V97" s="57"/>
    </row>
    <row r="98" spans="1:22" x14ac:dyDescent="0.25">
      <c r="A98" s="12">
        <v>11</v>
      </c>
      <c r="B98" s="63">
        <f t="shared" si="2"/>
        <v>0</v>
      </c>
      <c r="C98" s="41">
        <f t="shared" ref="C98" si="115">E81*$D$81</f>
        <v>0</v>
      </c>
      <c r="D98" s="41">
        <f t="shared" ref="D98" si="116">F81*$D$81</f>
        <v>0</v>
      </c>
      <c r="E98" s="41">
        <f t="shared" ref="E98" si="117">G81*$D$81</f>
        <v>0</v>
      </c>
      <c r="F98" s="41">
        <f t="shared" ref="F98" si="118">H81*$D$81</f>
        <v>0</v>
      </c>
      <c r="G98" s="41">
        <f t="shared" ref="G98" si="119">I81*$D$81</f>
        <v>0</v>
      </c>
      <c r="H98" s="41">
        <f t="shared" ref="H98" si="120">J81*$D$81</f>
        <v>0</v>
      </c>
      <c r="I98" s="41">
        <f t="shared" ref="I98" si="121">K81*$D$81</f>
        <v>0</v>
      </c>
      <c r="J98" s="41">
        <f t="shared" ref="J98" si="122">L81*$D$81</f>
        <v>0</v>
      </c>
      <c r="K98" s="41">
        <f t="shared" ref="K98" si="123">M81*$D$81</f>
        <v>0</v>
      </c>
      <c r="L98" s="41">
        <f t="shared" ref="L98" si="124">N81*$D$81</f>
        <v>0</v>
      </c>
      <c r="M98" s="41">
        <f t="shared" ref="M98" si="125">O81*$D$81</f>
        <v>0</v>
      </c>
      <c r="N98" s="41">
        <f t="shared" ref="N98" si="126">P81*$D$81</f>
        <v>0</v>
      </c>
      <c r="O98" s="41">
        <f t="shared" si="18"/>
        <v>0</v>
      </c>
      <c r="P98" s="41">
        <f t="shared" si="18"/>
        <v>0</v>
      </c>
      <c r="Q98" s="41">
        <f t="shared" si="18"/>
        <v>0</v>
      </c>
      <c r="R98" s="41">
        <f t="shared" si="18"/>
        <v>0</v>
      </c>
      <c r="S98" s="64" t="e">
        <f t="shared" si="19"/>
        <v>#DIV/0!</v>
      </c>
      <c r="T98" s="57"/>
      <c r="U98" s="57"/>
      <c r="V98" s="57"/>
    </row>
    <row r="99" spans="1:22" x14ac:dyDescent="0.25">
      <c r="A99" s="12">
        <v>12</v>
      </c>
      <c r="B99" s="63">
        <f t="shared" si="2"/>
        <v>0</v>
      </c>
      <c r="C99" s="41">
        <f t="shared" ref="C99" si="127">E82*$D$82</f>
        <v>0</v>
      </c>
      <c r="D99" s="41">
        <f t="shared" ref="D99" si="128">F82*$D$82</f>
        <v>0</v>
      </c>
      <c r="E99" s="41">
        <f t="shared" ref="E99" si="129">G82*$D$82</f>
        <v>0</v>
      </c>
      <c r="F99" s="41">
        <f t="shared" ref="F99" si="130">H82*$D$82</f>
        <v>0</v>
      </c>
      <c r="G99" s="41">
        <f t="shared" ref="G99" si="131">I82*$D$82</f>
        <v>0</v>
      </c>
      <c r="H99" s="41">
        <f t="shared" ref="H99" si="132">J82*$D$82</f>
        <v>0</v>
      </c>
      <c r="I99" s="41">
        <f t="shared" ref="I99" si="133">K82*$D$82</f>
        <v>0</v>
      </c>
      <c r="J99" s="41">
        <f t="shared" ref="J99" si="134">L82*$D$82</f>
        <v>0</v>
      </c>
      <c r="K99" s="41">
        <f t="shared" ref="K99" si="135">M82*$D$82</f>
        <v>0</v>
      </c>
      <c r="L99" s="41">
        <f t="shared" ref="L99" si="136">N82*$D$82</f>
        <v>0</v>
      </c>
      <c r="M99" s="41">
        <f t="shared" ref="M99" si="137">O82*$D$82</f>
        <v>0</v>
      </c>
      <c r="N99" s="41">
        <f t="shared" ref="N99" si="138">P82*$D$82</f>
        <v>0</v>
      </c>
      <c r="O99" s="41">
        <f t="shared" si="18"/>
        <v>0</v>
      </c>
      <c r="P99" s="41">
        <f t="shared" si="18"/>
        <v>0</v>
      </c>
      <c r="Q99" s="41">
        <f t="shared" si="18"/>
        <v>0</v>
      </c>
      <c r="R99" s="41">
        <f t="shared" si="18"/>
        <v>0</v>
      </c>
      <c r="S99" s="64" t="e">
        <f t="shared" si="19"/>
        <v>#DIV/0!</v>
      </c>
      <c r="T99" s="57"/>
      <c r="U99" s="57"/>
      <c r="V99" s="57"/>
    </row>
    <row r="100" spans="1:22" x14ac:dyDescent="0.25">
      <c r="A100" s="12"/>
      <c r="B100" s="63" t="s">
        <v>13</v>
      </c>
      <c r="C100" s="41">
        <f>SUM(C88:C99)</f>
        <v>0</v>
      </c>
      <c r="D100" s="41">
        <f t="shared" ref="D100:G100" si="139">SUM(D88:D99)</f>
        <v>0</v>
      </c>
      <c r="E100" s="41">
        <f t="shared" si="139"/>
        <v>0</v>
      </c>
      <c r="F100" s="41">
        <f t="shared" si="139"/>
        <v>0</v>
      </c>
      <c r="G100" s="41">
        <f t="shared" si="139"/>
        <v>0</v>
      </c>
      <c r="H100" s="41">
        <f t="shared" ref="H100:R100" si="140">SUM(H88:H99)</f>
        <v>0</v>
      </c>
      <c r="I100" s="41">
        <f t="shared" si="140"/>
        <v>0</v>
      </c>
      <c r="J100" s="41">
        <f t="shared" si="140"/>
        <v>0</v>
      </c>
      <c r="K100" s="41">
        <f t="shared" si="140"/>
        <v>0</v>
      </c>
      <c r="L100" s="41">
        <f t="shared" si="140"/>
        <v>0</v>
      </c>
      <c r="M100" s="41">
        <f t="shared" si="140"/>
        <v>0</v>
      </c>
      <c r="N100" s="41">
        <f t="shared" si="140"/>
        <v>0</v>
      </c>
      <c r="O100" s="41">
        <f t="shared" si="140"/>
        <v>0</v>
      </c>
      <c r="P100" s="41">
        <f t="shared" si="140"/>
        <v>0</v>
      </c>
      <c r="Q100" s="41">
        <f t="shared" si="140"/>
        <v>0</v>
      </c>
      <c r="R100" s="41">
        <f t="shared" si="140"/>
        <v>0</v>
      </c>
      <c r="S100" s="66" t="e">
        <f>AVERAGE(S88:S99)</f>
        <v>#DIV/0!</v>
      </c>
      <c r="T100" s="57"/>
      <c r="U100" s="57"/>
      <c r="V100" s="57"/>
    </row>
    <row r="101" spans="1:22" x14ac:dyDescent="0.25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ht="19.2" customHeight="1" x14ac:dyDescent="0.25">
      <c r="A102" s="58" t="s">
        <v>63</v>
      </c>
      <c r="B102" s="67" t="s">
        <v>26</v>
      </c>
      <c r="C102" s="198" t="s">
        <v>0</v>
      </c>
      <c r="D102" s="198"/>
      <c r="E102" s="198"/>
      <c r="F102" s="198"/>
      <c r="G102" s="198"/>
      <c r="H102" s="198"/>
      <c r="I102" s="198"/>
      <c r="J102" s="196"/>
      <c r="K102" s="196"/>
      <c r="L102" s="196"/>
      <c r="M102" s="196"/>
      <c r="N102" s="198"/>
      <c r="O102" s="198" t="s">
        <v>1</v>
      </c>
      <c r="P102" s="198"/>
      <c r="Q102" s="198"/>
      <c r="R102" s="198"/>
      <c r="S102" s="201" t="s">
        <v>20</v>
      </c>
      <c r="T102" s="57"/>
      <c r="U102" s="57"/>
      <c r="V102" s="57"/>
    </row>
    <row r="103" spans="1:22" ht="19.2" customHeight="1" x14ac:dyDescent="0.25">
      <c r="A103" s="60" t="s">
        <v>47</v>
      </c>
      <c r="B103" s="68" t="s">
        <v>21</v>
      </c>
      <c r="C103" s="62" t="s">
        <v>3</v>
      </c>
      <c r="D103" s="62" t="s">
        <v>4</v>
      </c>
      <c r="E103" s="62" t="s">
        <v>5</v>
      </c>
      <c r="F103" s="62" t="s">
        <v>6</v>
      </c>
      <c r="G103" s="62" t="s">
        <v>7</v>
      </c>
      <c r="H103" s="62" t="s">
        <v>8</v>
      </c>
      <c r="I103" s="62" t="s">
        <v>122</v>
      </c>
      <c r="J103" s="11" t="s">
        <v>123</v>
      </c>
      <c r="K103" s="11" t="s">
        <v>124</v>
      </c>
      <c r="L103" s="11" t="s">
        <v>125</v>
      </c>
      <c r="M103" s="11" t="s">
        <v>126</v>
      </c>
      <c r="N103" s="62" t="s">
        <v>127</v>
      </c>
      <c r="O103" s="8" t="s">
        <v>11</v>
      </c>
      <c r="P103" s="8" t="s">
        <v>12</v>
      </c>
      <c r="Q103" s="8" t="s">
        <v>9</v>
      </c>
      <c r="R103" s="8" t="s">
        <v>10</v>
      </c>
      <c r="S103" s="202"/>
      <c r="T103" s="57"/>
      <c r="U103" s="57"/>
      <c r="V103" s="57"/>
    </row>
    <row r="104" spans="1:22" x14ac:dyDescent="0.25">
      <c r="A104" s="12">
        <v>1</v>
      </c>
      <c r="B104" s="63" t="s">
        <v>48</v>
      </c>
      <c r="C104" s="41">
        <f>C100</f>
        <v>0</v>
      </c>
      <c r="D104" s="41">
        <f t="shared" ref="D104:R104" si="141">D100</f>
        <v>0</v>
      </c>
      <c r="E104" s="41">
        <f t="shared" si="141"/>
        <v>0</v>
      </c>
      <c r="F104" s="41">
        <f t="shared" si="141"/>
        <v>0</v>
      </c>
      <c r="G104" s="41">
        <f t="shared" si="141"/>
        <v>0</v>
      </c>
      <c r="H104" s="41">
        <f t="shared" si="141"/>
        <v>0</v>
      </c>
      <c r="I104" s="41">
        <f t="shared" si="141"/>
        <v>0</v>
      </c>
      <c r="J104" s="41">
        <f t="shared" si="141"/>
        <v>0</v>
      </c>
      <c r="K104" s="41">
        <f t="shared" si="141"/>
        <v>0</v>
      </c>
      <c r="L104" s="41">
        <f t="shared" si="141"/>
        <v>0</v>
      </c>
      <c r="M104" s="41">
        <f t="shared" si="141"/>
        <v>0</v>
      </c>
      <c r="N104" s="41">
        <f t="shared" si="141"/>
        <v>0</v>
      </c>
      <c r="O104" s="41">
        <f t="shared" si="141"/>
        <v>0</v>
      </c>
      <c r="P104" s="41">
        <f t="shared" si="141"/>
        <v>0</v>
      </c>
      <c r="Q104" s="41">
        <f t="shared" si="141"/>
        <v>0</v>
      </c>
      <c r="R104" s="41">
        <f t="shared" si="141"/>
        <v>0</v>
      </c>
      <c r="S104" s="41">
        <f t="shared" ref="S104:S112" si="142">SUM(C104:R104)</f>
        <v>0</v>
      </c>
      <c r="T104" s="57"/>
      <c r="U104" s="57"/>
      <c r="V104" s="57"/>
    </row>
    <row r="105" spans="1:22" ht="14.4" customHeight="1" x14ac:dyDescent="0.25">
      <c r="A105" s="12">
        <v>2</v>
      </c>
      <c r="B105" s="69" t="s">
        <v>49</v>
      </c>
      <c r="C105" s="14"/>
      <c r="D105" s="14"/>
      <c r="E105" s="14"/>
      <c r="F105" s="14"/>
      <c r="G105" s="14"/>
      <c r="H105" s="14"/>
      <c r="I105" s="14"/>
      <c r="J105" s="15"/>
      <c r="K105" s="15"/>
      <c r="L105" s="15"/>
      <c r="M105" s="15"/>
      <c r="N105" s="14"/>
      <c r="O105" s="14"/>
      <c r="P105" s="14"/>
      <c r="Q105" s="14"/>
      <c r="R105" s="14"/>
      <c r="S105" s="41">
        <f t="shared" si="142"/>
        <v>0</v>
      </c>
      <c r="T105" s="57"/>
      <c r="U105" s="57"/>
      <c r="V105" s="57"/>
    </row>
    <row r="106" spans="1:22" ht="14.4" customHeight="1" x14ac:dyDescent="0.25">
      <c r="A106" s="12">
        <v>3</v>
      </c>
      <c r="B106" s="69" t="s">
        <v>50</v>
      </c>
      <c r="C106" s="35"/>
      <c r="D106" s="35"/>
      <c r="E106" s="35"/>
      <c r="F106" s="35"/>
      <c r="G106" s="35"/>
      <c r="H106" s="35"/>
      <c r="I106" s="35"/>
      <c r="J106" s="36"/>
      <c r="K106" s="36"/>
      <c r="L106" s="36"/>
      <c r="M106" s="36"/>
      <c r="N106" s="35"/>
      <c r="O106" s="35"/>
      <c r="P106" s="35"/>
      <c r="Q106" s="35"/>
      <c r="R106" s="35"/>
      <c r="S106" s="41">
        <f t="shared" si="142"/>
        <v>0</v>
      </c>
      <c r="T106" s="57"/>
      <c r="U106" s="57"/>
      <c r="V106" s="57"/>
    </row>
    <row r="107" spans="1:22" ht="14.4" customHeight="1" x14ac:dyDescent="0.25">
      <c r="A107" s="12">
        <v>4</v>
      </c>
      <c r="B107" s="69" t="s">
        <v>146</v>
      </c>
      <c r="C107" s="41">
        <f t="shared" ref="C107:R107" si="143">SUM(C18:C22)</f>
        <v>0</v>
      </c>
      <c r="D107" s="41">
        <f t="shared" si="143"/>
        <v>0</v>
      </c>
      <c r="E107" s="41">
        <f t="shared" si="143"/>
        <v>0</v>
      </c>
      <c r="F107" s="41">
        <f t="shared" si="143"/>
        <v>0</v>
      </c>
      <c r="G107" s="41">
        <f t="shared" si="143"/>
        <v>0</v>
      </c>
      <c r="H107" s="41">
        <f t="shared" si="143"/>
        <v>0</v>
      </c>
      <c r="I107" s="41">
        <f t="shared" si="143"/>
        <v>0</v>
      </c>
      <c r="J107" s="41">
        <f t="shared" si="143"/>
        <v>0</v>
      </c>
      <c r="K107" s="41">
        <f t="shared" si="143"/>
        <v>0</v>
      </c>
      <c r="L107" s="41">
        <f t="shared" si="143"/>
        <v>0</v>
      </c>
      <c r="M107" s="41">
        <f t="shared" si="143"/>
        <v>0</v>
      </c>
      <c r="N107" s="41">
        <f t="shared" si="143"/>
        <v>0</v>
      </c>
      <c r="O107" s="41">
        <f t="shared" si="143"/>
        <v>0</v>
      </c>
      <c r="P107" s="41">
        <f t="shared" si="143"/>
        <v>0</v>
      </c>
      <c r="Q107" s="41">
        <f t="shared" si="143"/>
        <v>0</v>
      </c>
      <c r="R107" s="41">
        <f t="shared" si="143"/>
        <v>0</v>
      </c>
      <c r="S107" s="41">
        <f t="shared" si="142"/>
        <v>0</v>
      </c>
      <c r="T107" s="57"/>
      <c r="U107" s="70"/>
      <c r="V107" s="57"/>
    </row>
    <row r="108" spans="1:22" ht="14.4" customHeight="1" x14ac:dyDescent="0.25">
      <c r="A108" s="12">
        <v>5</v>
      </c>
      <c r="B108" s="71" t="s">
        <v>51</v>
      </c>
      <c r="C108" s="41">
        <f>C51-(C18+C19+C20+C21+C22)</f>
        <v>0</v>
      </c>
      <c r="D108" s="41">
        <f t="shared" ref="D108:R108" si="144">D51-(D18+D19+D20+D21+D22)</f>
        <v>0</v>
      </c>
      <c r="E108" s="41">
        <f t="shared" si="144"/>
        <v>0</v>
      </c>
      <c r="F108" s="41">
        <f t="shared" si="144"/>
        <v>0</v>
      </c>
      <c r="G108" s="41">
        <f t="shared" si="144"/>
        <v>0</v>
      </c>
      <c r="H108" s="41">
        <f t="shared" si="144"/>
        <v>0</v>
      </c>
      <c r="I108" s="41">
        <f t="shared" si="144"/>
        <v>0</v>
      </c>
      <c r="J108" s="41">
        <f t="shared" si="144"/>
        <v>0</v>
      </c>
      <c r="K108" s="41">
        <f t="shared" si="144"/>
        <v>0</v>
      </c>
      <c r="L108" s="41">
        <f t="shared" si="144"/>
        <v>0</v>
      </c>
      <c r="M108" s="41">
        <f t="shared" si="144"/>
        <v>0</v>
      </c>
      <c r="N108" s="41">
        <f t="shared" si="144"/>
        <v>0</v>
      </c>
      <c r="O108" s="41">
        <f t="shared" si="144"/>
        <v>0</v>
      </c>
      <c r="P108" s="41">
        <f t="shared" si="144"/>
        <v>0</v>
      </c>
      <c r="Q108" s="41">
        <f t="shared" si="144"/>
        <v>0</v>
      </c>
      <c r="R108" s="41">
        <f t="shared" si="144"/>
        <v>0</v>
      </c>
      <c r="S108" s="41">
        <f t="shared" si="142"/>
        <v>0</v>
      </c>
      <c r="T108" s="57"/>
      <c r="U108" s="72"/>
      <c r="V108" s="57"/>
    </row>
    <row r="109" spans="1:22" ht="14.4" customHeight="1" x14ac:dyDescent="0.25">
      <c r="A109" s="12">
        <v>6</v>
      </c>
      <c r="B109" s="71" t="s">
        <v>147</v>
      </c>
      <c r="C109" s="41">
        <f t="shared" ref="C109:R109" si="145">SUM(C18:C21)</f>
        <v>0</v>
      </c>
      <c r="D109" s="41">
        <f t="shared" si="145"/>
        <v>0</v>
      </c>
      <c r="E109" s="41">
        <f t="shared" si="145"/>
        <v>0</v>
      </c>
      <c r="F109" s="41">
        <f t="shared" si="145"/>
        <v>0</v>
      </c>
      <c r="G109" s="41">
        <f t="shared" si="145"/>
        <v>0</v>
      </c>
      <c r="H109" s="41">
        <f t="shared" si="145"/>
        <v>0</v>
      </c>
      <c r="I109" s="41">
        <f t="shared" si="145"/>
        <v>0</v>
      </c>
      <c r="J109" s="41">
        <f t="shared" si="145"/>
        <v>0</v>
      </c>
      <c r="K109" s="41">
        <f t="shared" si="145"/>
        <v>0</v>
      </c>
      <c r="L109" s="41">
        <f t="shared" si="145"/>
        <v>0</v>
      </c>
      <c r="M109" s="41">
        <f t="shared" si="145"/>
        <v>0</v>
      </c>
      <c r="N109" s="41">
        <f t="shared" si="145"/>
        <v>0</v>
      </c>
      <c r="O109" s="41">
        <f t="shared" si="145"/>
        <v>0</v>
      </c>
      <c r="P109" s="41">
        <f t="shared" si="145"/>
        <v>0</v>
      </c>
      <c r="Q109" s="41">
        <f t="shared" si="145"/>
        <v>0</v>
      </c>
      <c r="R109" s="41">
        <f t="shared" si="145"/>
        <v>0</v>
      </c>
      <c r="S109" s="41">
        <f t="shared" si="142"/>
        <v>0</v>
      </c>
      <c r="T109" s="57"/>
      <c r="U109" s="57"/>
      <c r="V109" s="57"/>
    </row>
    <row r="110" spans="1:22" ht="14.4" customHeight="1" x14ac:dyDescent="0.25">
      <c r="A110" s="12">
        <v>7</v>
      </c>
      <c r="B110" s="71" t="s">
        <v>148</v>
      </c>
      <c r="C110" s="41">
        <f>(R10*2700)+(R11*2025)+(R12*1350)</f>
        <v>0</v>
      </c>
      <c r="D110" s="41">
        <f>(R10*2700)+(R11*2025)+(R12*1350)</f>
        <v>0</v>
      </c>
      <c r="E110" s="41">
        <f>(R10*2700)+(R11*2025)+(R12*1350)</f>
        <v>0</v>
      </c>
      <c r="F110" s="41">
        <f>(R10*2700)+(R11*2025)+(R12*1350)</f>
        <v>0</v>
      </c>
      <c r="G110" s="41">
        <f>(R10*2700)+(R11*2025)+(R12*1350)</f>
        <v>0</v>
      </c>
      <c r="H110" s="41">
        <f>(R10*2700)+(R11*2025)+(R12*1350)</f>
        <v>0</v>
      </c>
      <c r="I110" s="41">
        <f>(R10*2700)+(R11*2025)+(R12*1350)</f>
        <v>0</v>
      </c>
      <c r="J110" s="41">
        <f>(R10*2700)+(R11*2025)+(R12*1350)</f>
        <v>0</v>
      </c>
      <c r="K110" s="41">
        <f>(R10*2700)+(R11*2025)+(R12*1350)</f>
        <v>0</v>
      </c>
      <c r="L110" s="41">
        <f>(R10*2700)+(R11*2025)+(R12*1350)</f>
        <v>0</v>
      </c>
      <c r="M110" s="41">
        <f>(R10*2700)+(R11*2025)+(R12*1350)</f>
        <v>0</v>
      </c>
      <c r="N110" s="41">
        <f>(R10*2700)+(R11*2025)+(R12*1350)</f>
        <v>0</v>
      </c>
      <c r="O110" s="41">
        <v>0</v>
      </c>
      <c r="P110" s="41">
        <v>0</v>
      </c>
      <c r="Q110" s="41">
        <v>0</v>
      </c>
      <c r="R110" s="41">
        <v>0</v>
      </c>
      <c r="S110" s="41">
        <f t="shared" si="142"/>
        <v>0</v>
      </c>
      <c r="T110" s="57"/>
      <c r="U110" s="57"/>
      <c r="V110" s="57"/>
    </row>
    <row r="111" spans="1:22" ht="14.4" x14ac:dyDescent="0.25">
      <c r="A111" s="12">
        <v>8</v>
      </c>
      <c r="B111" s="71" t="s">
        <v>149</v>
      </c>
      <c r="C111" s="41">
        <f>C107</f>
        <v>0</v>
      </c>
      <c r="D111" s="41">
        <f t="shared" ref="D111:R111" si="146">D107</f>
        <v>0</v>
      </c>
      <c r="E111" s="41">
        <f t="shared" si="146"/>
        <v>0</v>
      </c>
      <c r="F111" s="41">
        <f t="shared" si="146"/>
        <v>0</v>
      </c>
      <c r="G111" s="41">
        <f t="shared" si="146"/>
        <v>0</v>
      </c>
      <c r="H111" s="41">
        <f t="shared" si="146"/>
        <v>0</v>
      </c>
      <c r="I111" s="41">
        <f t="shared" si="146"/>
        <v>0</v>
      </c>
      <c r="J111" s="41">
        <f t="shared" si="146"/>
        <v>0</v>
      </c>
      <c r="K111" s="41">
        <f t="shared" si="146"/>
        <v>0</v>
      </c>
      <c r="L111" s="41">
        <f t="shared" si="146"/>
        <v>0</v>
      </c>
      <c r="M111" s="41">
        <f t="shared" si="146"/>
        <v>0</v>
      </c>
      <c r="N111" s="41">
        <f t="shared" si="146"/>
        <v>0</v>
      </c>
      <c r="O111" s="41">
        <f t="shared" si="146"/>
        <v>0</v>
      </c>
      <c r="P111" s="41">
        <f t="shared" si="146"/>
        <v>0</v>
      </c>
      <c r="Q111" s="41">
        <f t="shared" si="146"/>
        <v>0</v>
      </c>
      <c r="R111" s="41">
        <f t="shared" si="146"/>
        <v>0</v>
      </c>
      <c r="S111" s="41">
        <f t="shared" si="142"/>
        <v>0</v>
      </c>
      <c r="T111" s="57"/>
      <c r="U111" s="57"/>
      <c r="V111" s="57"/>
    </row>
    <row r="112" spans="1:22" x14ac:dyDescent="0.25">
      <c r="A112" s="12">
        <v>9</v>
      </c>
      <c r="B112" s="73" t="s">
        <v>52</v>
      </c>
      <c r="C112" s="74">
        <f t="shared" ref="C112:R112" si="147">C104-C108</f>
        <v>0</v>
      </c>
      <c r="D112" s="74">
        <f t="shared" si="147"/>
        <v>0</v>
      </c>
      <c r="E112" s="74">
        <f t="shared" si="147"/>
        <v>0</v>
      </c>
      <c r="F112" s="74">
        <f t="shared" si="147"/>
        <v>0</v>
      </c>
      <c r="G112" s="74">
        <f t="shared" si="147"/>
        <v>0</v>
      </c>
      <c r="H112" s="74">
        <f t="shared" si="147"/>
        <v>0</v>
      </c>
      <c r="I112" s="74">
        <f t="shared" si="147"/>
        <v>0</v>
      </c>
      <c r="J112" s="74">
        <f t="shared" si="147"/>
        <v>0</v>
      </c>
      <c r="K112" s="74">
        <f t="shared" si="147"/>
        <v>0</v>
      </c>
      <c r="L112" s="74">
        <f t="shared" si="147"/>
        <v>0</v>
      </c>
      <c r="M112" s="74">
        <f t="shared" si="147"/>
        <v>0</v>
      </c>
      <c r="N112" s="74">
        <f t="shared" si="147"/>
        <v>0</v>
      </c>
      <c r="O112" s="74">
        <f t="shared" si="147"/>
        <v>0</v>
      </c>
      <c r="P112" s="74">
        <f t="shared" si="147"/>
        <v>0</v>
      </c>
      <c r="Q112" s="74">
        <f t="shared" si="147"/>
        <v>0</v>
      </c>
      <c r="R112" s="74">
        <f t="shared" si="147"/>
        <v>0</v>
      </c>
      <c r="S112" s="74">
        <f t="shared" si="142"/>
        <v>0</v>
      </c>
      <c r="T112" s="57"/>
      <c r="U112" s="57"/>
      <c r="V112" s="57"/>
    </row>
    <row r="113" spans="1:22" ht="26.4" x14ac:dyDescent="0.25">
      <c r="A113" s="12">
        <v>11</v>
      </c>
      <c r="B113" s="5" t="s">
        <v>138</v>
      </c>
      <c r="C113" s="74">
        <f>(C104+C105+C106+C109+C110)-((C111+C108)-C50)</f>
        <v>0</v>
      </c>
      <c r="D113" s="74">
        <f t="shared" ref="D113:R113" si="148">(D104+D105+D106+D109+D110)-((D111+D108)-D50)+C113</f>
        <v>0</v>
      </c>
      <c r="E113" s="74">
        <f t="shared" si="148"/>
        <v>0</v>
      </c>
      <c r="F113" s="74">
        <f t="shared" si="148"/>
        <v>0</v>
      </c>
      <c r="G113" s="74">
        <f t="shared" si="148"/>
        <v>0</v>
      </c>
      <c r="H113" s="74">
        <f t="shared" si="148"/>
        <v>0</v>
      </c>
      <c r="I113" s="74">
        <f t="shared" si="148"/>
        <v>0</v>
      </c>
      <c r="J113" s="74">
        <f t="shared" si="148"/>
        <v>0</v>
      </c>
      <c r="K113" s="74">
        <f t="shared" si="148"/>
        <v>0</v>
      </c>
      <c r="L113" s="74">
        <f t="shared" si="148"/>
        <v>0</v>
      </c>
      <c r="M113" s="74">
        <f t="shared" si="148"/>
        <v>0</v>
      </c>
      <c r="N113" s="74">
        <f t="shared" si="148"/>
        <v>0</v>
      </c>
      <c r="O113" s="74">
        <f t="shared" si="148"/>
        <v>0</v>
      </c>
      <c r="P113" s="74">
        <f t="shared" si="148"/>
        <v>0</v>
      </c>
      <c r="Q113" s="74">
        <f t="shared" si="148"/>
        <v>0</v>
      </c>
      <c r="R113" s="74">
        <f t="shared" si="148"/>
        <v>0</v>
      </c>
      <c r="S113" s="74">
        <f>(S104+S105+S106+S109+S110)-((S111+S108)-S50)</f>
        <v>0</v>
      </c>
      <c r="T113" s="57"/>
      <c r="U113" s="57"/>
      <c r="V113" s="57"/>
    </row>
    <row r="114" spans="1:22" x14ac:dyDescent="0.25">
      <c r="A114" s="57"/>
      <c r="B114" s="75"/>
      <c r="C114" s="76"/>
      <c r="D114" s="76"/>
      <c r="E114" s="76"/>
      <c r="F114" s="76"/>
      <c r="G114" s="76"/>
      <c r="H114" s="76"/>
      <c r="I114" s="76"/>
      <c r="J114" s="77"/>
      <c r="K114" s="77"/>
      <c r="L114" s="77"/>
      <c r="M114" s="77"/>
      <c r="N114" s="76"/>
      <c r="O114" s="76"/>
      <c r="P114" s="76"/>
      <c r="Q114" s="76"/>
      <c r="R114" s="76"/>
      <c r="S114" s="78"/>
      <c r="T114" s="57"/>
      <c r="U114" s="57"/>
      <c r="V114" s="57"/>
    </row>
    <row r="115" spans="1:22" ht="54" customHeight="1" x14ac:dyDescent="0.25">
      <c r="A115" s="58" t="s">
        <v>65</v>
      </c>
      <c r="B115" s="79" t="s">
        <v>165</v>
      </c>
      <c r="C115" s="183"/>
      <c r="D115" s="183"/>
      <c r="E115" s="183"/>
      <c r="F115" s="183"/>
      <c r="G115" s="183"/>
      <c r="H115" s="183"/>
      <c r="I115" s="183"/>
      <c r="J115" s="184"/>
      <c r="K115" s="184"/>
      <c r="L115" s="184"/>
      <c r="M115" s="184"/>
      <c r="N115" s="183"/>
      <c r="O115" s="183"/>
      <c r="P115" s="183"/>
      <c r="Q115" s="183"/>
      <c r="R115" s="183"/>
      <c r="S115" s="183"/>
      <c r="T115" s="57"/>
      <c r="U115" s="57"/>
      <c r="V115" s="57"/>
    </row>
    <row r="116" spans="1:22" ht="10.199999999999999" customHeight="1" x14ac:dyDescent="0.2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  <row r="117" spans="1:22" ht="33" customHeight="1" x14ac:dyDescent="0.25">
      <c r="A117" s="58" t="s">
        <v>66</v>
      </c>
      <c r="B117" s="43" t="s">
        <v>166</v>
      </c>
      <c r="C117" s="185"/>
      <c r="D117" s="186"/>
      <c r="E117" s="186"/>
      <c r="F117" s="186"/>
      <c r="G117" s="186"/>
      <c r="H117" s="186"/>
      <c r="I117" s="186"/>
      <c r="J117" s="187"/>
      <c r="K117" s="187"/>
      <c r="L117" s="187"/>
      <c r="M117" s="187"/>
      <c r="N117" s="186"/>
      <c r="O117" s="186"/>
      <c r="P117" s="186"/>
      <c r="Q117" s="186"/>
      <c r="R117" s="186"/>
      <c r="S117" s="188"/>
      <c r="T117" s="57"/>
      <c r="U117" s="57"/>
      <c r="V117" s="57"/>
    </row>
    <row r="118" spans="1:22" ht="10.199999999999999" customHeight="1" x14ac:dyDescent="0.25">
      <c r="A118" s="80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57"/>
      <c r="U118" s="57"/>
      <c r="V118" s="57"/>
    </row>
    <row r="119" spans="1:22" ht="39.6" x14ac:dyDescent="0.25">
      <c r="A119" s="58" t="s">
        <v>67</v>
      </c>
      <c r="B119" s="43" t="s">
        <v>22</v>
      </c>
      <c r="C119" s="189"/>
      <c r="D119" s="189"/>
      <c r="E119" s="189"/>
      <c r="F119" s="189"/>
      <c r="G119" s="189"/>
      <c r="H119" s="189"/>
      <c r="I119" s="189"/>
      <c r="J119" s="190"/>
      <c r="K119" s="190"/>
      <c r="L119" s="190"/>
      <c r="M119" s="190"/>
      <c r="N119" s="189"/>
      <c r="O119" s="189"/>
      <c r="P119" s="189"/>
      <c r="Q119" s="189"/>
      <c r="R119" s="189"/>
      <c r="S119" s="189"/>
      <c r="T119" s="57"/>
      <c r="U119" s="57"/>
      <c r="V119" s="57"/>
    </row>
    <row r="120" spans="1:22" x14ac:dyDescent="0.25">
      <c r="A120" s="57"/>
      <c r="B120" s="57"/>
      <c r="C120" s="82"/>
      <c r="D120" s="82"/>
      <c r="E120" s="82"/>
      <c r="F120" s="191"/>
      <c r="G120" s="192"/>
      <c r="H120" s="192"/>
      <c r="I120" s="192"/>
      <c r="J120" s="193"/>
      <c r="K120" s="193"/>
      <c r="L120" s="193"/>
      <c r="M120" s="193"/>
      <c r="N120" s="192"/>
      <c r="O120" s="192"/>
      <c r="P120" s="192"/>
      <c r="Q120" s="192"/>
      <c r="R120" s="192"/>
      <c r="S120" s="192"/>
      <c r="T120" s="57"/>
      <c r="U120" s="57"/>
      <c r="V120" s="57"/>
    </row>
    <row r="121" spans="1:22" ht="70.95" customHeight="1" x14ac:dyDescent="0.25">
      <c r="A121" s="57"/>
      <c r="B121" s="83" t="s">
        <v>68</v>
      </c>
      <c r="C121" s="194"/>
      <c r="D121" s="194"/>
      <c r="E121" s="194"/>
      <c r="F121" s="194"/>
      <c r="G121" s="194"/>
      <c r="H121" s="194"/>
      <c r="I121" s="194"/>
      <c r="J121" s="195"/>
      <c r="K121" s="195"/>
      <c r="L121" s="195"/>
      <c r="M121" s="195"/>
      <c r="N121" s="194"/>
      <c r="O121" s="194"/>
      <c r="P121" s="194"/>
      <c r="Q121" s="194"/>
      <c r="R121" s="194"/>
      <c r="S121" s="194"/>
      <c r="T121" s="57"/>
      <c r="U121" s="57"/>
      <c r="V121" s="57"/>
    </row>
    <row r="122" spans="1:22" x14ac:dyDescent="0.2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</row>
    <row r="123" spans="1:22" ht="27.75" customHeight="1" x14ac:dyDescent="0.25">
      <c r="A123" s="57"/>
      <c r="B123" s="57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57"/>
      <c r="U123" s="57"/>
      <c r="V123" s="57"/>
    </row>
    <row r="124" spans="1:22" ht="14.4" customHeight="1" x14ac:dyDescent="0.25">
      <c r="A124" s="57"/>
      <c r="B124" s="179" t="s">
        <v>150</v>
      </c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57"/>
      <c r="U124" s="57"/>
      <c r="V124" s="57"/>
    </row>
    <row r="125" spans="1:22" ht="16.2" customHeight="1" x14ac:dyDescent="0.25">
      <c r="A125" s="57"/>
      <c r="B125" s="179" t="s">
        <v>151</v>
      </c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23"/>
      <c r="T125" s="57"/>
      <c r="U125" s="57"/>
      <c r="V125" s="57"/>
    </row>
    <row r="126" spans="1:22" ht="14.4" x14ac:dyDescent="0.25">
      <c r="A126" s="57"/>
      <c r="B126" s="85" t="s">
        <v>152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57"/>
      <c r="U126" s="57"/>
      <c r="V126" s="57"/>
    </row>
    <row r="127" spans="1:22" x14ac:dyDescent="0.25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22" x14ac:dyDescent="0.25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</row>
    <row r="129" spans="2:22" hidden="1" x14ac:dyDescent="0.25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</row>
    <row r="130" spans="2:22" hidden="1" x14ac:dyDescent="0.25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</row>
    <row r="131" spans="2:22" hidden="1" x14ac:dyDescent="0.25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</row>
    <row r="132" spans="2:22" hidden="1" x14ac:dyDescent="0.25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</row>
    <row r="133" spans="2:22" hidden="1" x14ac:dyDescent="0.25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2:22" hidden="1" x14ac:dyDescent="0.25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</row>
    <row r="135" spans="2:22" hidden="1" x14ac:dyDescent="0.25">
      <c r="B135" s="57"/>
    </row>
  </sheetData>
  <customSheetViews>
    <customSheetView guid="{C07801DF-60BB-4AD1-B4F1-44D4CBCD914A}" scale="81" showGridLines="0" fitToPage="1" hiddenRows="1" hiddenColumns="1" topLeftCell="A88">
      <selection activeCell="C113" sqref="C113"/>
      <pageMargins left="0.25" right="0.25" top="0.75" bottom="0.75" header="0.3" footer="0.3"/>
      <pageSetup paperSize="9" scale="48" fitToHeight="0" orientation="landscape" horizontalDpi="300" verticalDpi="300" r:id="rId1"/>
      <headerFooter>
        <oddHeader>&amp;C&amp;G</oddHeader>
      </headerFooter>
    </customSheetView>
    <customSheetView guid="{4C2ABD47-A738-4BE8-A7E5-E7209917B49C}" scale="81" showPageBreaks="1" showGridLines="0" fitToPage="1" hiddenRows="1" hiddenColumns="1">
      <selection activeCell="C21" sqref="C21"/>
      <pageMargins left="0.25" right="0.25" top="0.75" bottom="0.75" header="0.3" footer="0.3"/>
      <pageSetup paperSize="9" scale="48" fitToHeight="0" orientation="landscape" horizontalDpi="300" verticalDpi="300" r:id="rId2"/>
      <headerFooter>
        <oddHeader>&amp;C&amp;G</oddHeader>
      </headerFooter>
    </customSheetView>
  </customSheetViews>
  <mergeCells count="49">
    <mergeCell ref="L5:R5"/>
    <mergeCell ref="L6:R6"/>
    <mergeCell ref="S9:V9"/>
    <mergeCell ref="B7:R7"/>
    <mergeCell ref="B65:R65"/>
    <mergeCell ref="A9:Q9"/>
    <mergeCell ref="C12:Q12"/>
    <mergeCell ref="C11:Q11"/>
    <mergeCell ref="A14:P14"/>
    <mergeCell ref="Q14:R14"/>
    <mergeCell ref="S14:V14"/>
    <mergeCell ref="C16:N16"/>
    <mergeCell ref="O16:R16"/>
    <mergeCell ref="S16:V16"/>
    <mergeCell ref="C61:R61"/>
    <mergeCell ref="C53:R53"/>
    <mergeCell ref="C54:R54"/>
    <mergeCell ref="C55:R55"/>
    <mergeCell ref="C56:R56"/>
    <mergeCell ref="C57:R57"/>
    <mergeCell ref="C58:R58"/>
    <mergeCell ref="C59:R59"/>
    <mergeCell ref="S102:S103"/>
    <mergeCell ref="C63:R63"/>
    <mergeCell ref="A68:A70"/>
    <mergeCell ref="B68:B70"/>
    <mergeCell ref="C68:P68"/>
    <mergeCell ref="Q68:V68"/>
    <mergeCell ref="C69:C70"/>
    <mergeCell ref="D69:D70"/>
    <mergeCell ref="E69:P69"/>
    <mergeCell ref="Q69:Q70"/>
    <mergeCell ref="R69:R70"/>
    <mergeCell ref="B125:R125"/>
    <mergeCell ref="A10:B12"/>
    <mergeCell ref="C10:Q10"/>
    <mergeCell ref="C115:S115"/>
    <mergeCell ref="C117:S117"/>
    <mergeCell ref="C119:S119"/>
    <mergeCell ref="F120:S120"/>
    <mergeCell ref="C121:S121"/>
    <mergeCell ref="B124:S124"/>
    <mergeCell ref="S69:V69"/>
    <mergeCell ref="C84:V84"/>
    <mergeCell ref="C86:N86"/>
    <mergeCell ref="O86:R86"/>
    <mergeCell ref="S86:S87"/>
    <mergeCell ref="C102:N102"/>
    <mergeCell ref="O102:R102"/>
  </mergeCells>
  <conditionalFormatting sqref="S9:V12">
    <cfRule type="containsText" dxfId="2" priority="4" operator="containsText" text="Maksymalna liczba osób przewidzianych do zatrudnienia nie może przekroczyć 10">
      <formula>NOT(ISERROR(SEARCH("Maksymalna liczba osób przewidzianych do zatrudnienia nie może przekroczyć 10",S9)))</formula>
    </cfRule>
  </conditionalFormatting>
  <conditionalFormatting sqref="S14:V14">
    <cfRule type="containsText" dxfId="1" priority="3" operator="containsText" text="Maksymalna wartość dotacji inwestycyjnej wynosi">
      <formula>NOT(ISERROR(SEARCH("Maksymalna wartość dotacji inwestycyjnej wynosi",S14)))</formula>
    </cfRule>
  </conditionalFormatting>
  <conditionalFormatting sqref="S16:V16">
    <cfRule type="containsText" dxfId="0" priority="5" operator="containsText" text="Przekroczono limit wydatków">
      <formula>NOT(ISERROR(SEARCH("Przekroczono limit wydatków",S16)))</formula>
    </cfRule>
  </conditionalFormatting>
  <pageMargins left="0.25" right="0.25" top="0.75" bottom="0.75" header="0.3" footer="0.3"/>
  <pageSetup paperSize="9" scale="48" fitToHeight="0" orientation="landscape" horizontalDpi="300" verticalDpi="300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rzeczowo-finansowy</vt:lpstr>
      <vt:lpstr>Plan inwestycyjny i syt. finans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Marek</cp:lastModifiedBy>
  <dcterms:created xsi:type="dcterms:W3CDTF">2006-09-16T00:00:00Z</dcterms:created>
  <dcterms:modified xsi:type="dcterms:W3CDTF">2024-03-27T09:50:08Z</dcterms:modified>
</cp:coreProperties>
</file>